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 №1 кМП свод" sheetId="12" r:id="rId1"/>
    <sheet name="Прил   итог" sheetId="11" state="hidden" r:id="rId2"/>
    <sheet name="Прил 2 к ПП3 безраб" sheetId="10" state="hidden" r:id="rId3"/>
    <sheet name="Прил 1 к ПП3 безраб" sheetId="9" state="hidden" r:id="rId4"/>
    <sheet name="Прил 2 к ПП2 пенсия" sheetId="8" state="hidden" r:id="rId5"/>
    <sheet name="Прил 1 к ПП2 пенсия" sheetId="7" state="hidden" r:id="rId6"/>
    <sheet name="Прил 2 к ПП1 адм ком" sheetId="6" state="hidden" r:id="rId7"/>
    <sheet name="Прил 1 к ПП1 адм ком" sheetId="5" state="hidden" r:id="rId8"/>
    <sheet name="Прил №1 кМП" sheetId="4" state="hidden" r:id="rId9"/>
  </sheets>
  <calcPr calcId="124519"/>
</workbook>
</file>

<file path=xl/calcChain.xml><?xml version="1.0" encoding="utf-8"?>
<calcChain xmlns="http://schemas.openxmlformats.org/spreadsheetml/2006/main">
  <c r="D39" i="12"/>
  <c r="J94"/>
  <c r="J97" s="1"/>
  <c r="I73"/>
  <c r="H6" i="6"/>
  <c r="H5" s="1"/>
  <c r="G6"/>
  <c r="B8" i="11"/>
  <c r="D8" s="1"/>
  <c r="J54" i="12"/>
  <c r="H50"/>
  <c r="G50"/>
  <c r="D106"/>
  <c r="D105"/>
  <c r="D104"/>
  <c r="H94"/>
  <c r="G94"/>
  <c r="I95"/>
  <c r="E84"/>
  <c r="E5" i="9" s="1"/>
  <c r="E6" s="1"/>
  <c r="D83" i="12"/>
  <c r="J74"/>
  <c r="H72"/>
  <c r="G72"/>
  <c r="E63"/>
  <c r="D62"/>
  <c r="E41"/>
  <c r="D40"/>
  <c r="F15"/>
  <c r="G15" s="1"/>
  <c r="G16" s="1"/>
  <c r="F19"/>
  <c r="G19" s="1"/>
  <c r="F20"/>
  <c r="G20" s="1"/>
  <c r="F24"/>
  <c r="G24" s="1"/>
  <c r="G25" s="1"/>
  <c r="F28"/>
  <c r="G28" s="1"/>
  <c r="G29" s="1"/>
  <c r="D7" i="11"/>
  <c r="D6"/>
  <c r="J9" i="10"/>
  <c r="H6"/>
  <c r="H5" s="1"/>
  <c r="G6"/>
  <c r="G5" s="1"/>
  <c r="G4" s="1"/>
  <c r="I7"/>
  <c r="G8"/>
  <c r="D5" i="9"/>
  <c r="J8" i="8"/>
  <c r="H6"/>
  <c r="H5" s="1"/>
  <c r="G6"/>
  <c r="G5" s="1"/>
  <c r="G4" s="1"/>
  <c r="I7"/>
  <c r="E6" i="7"/>
  <c r="D5"/>
  <c r="J10" i="6"/>
  <c r="G5"/>
  <c r="G4" s="1"/>
  <c r="I8"/>
  <c r="I6" s="1"/>
  <c r="G9"/>
  <c r="E7" i="5"/>
  <c r="D6"/>
  <c r="D5"/>
  <c r="F7" i="4"/>
  <c r="G7" s="1"/>
  <c r="G8" s="1"/>
  <c r="F11"/>
  <c r="G11" s="1"/>
  <c r="F12"/>
  <c r="G12" s="1"/>
  <c r="F16"/>
  <c r="G16" s="1"/>
  <c r="G17" s="1"/>
  <c r="F20"/>
  <c r="G20" s="1"/>
  <c r="G21" s="1"/>
  <c r="J96" i="12" l="1"/>
  <c r="J93"/>
  <c r="J92" s="1"/>
  <c r="G93"/>
  <c r="G92" s="1"/>
  <c r="H71"/>
  <c r="H70" s="1"/>
  <c r="H9" i="6"/>
  <c r="G8" i="8"/>
  <c r="H93" i="12"/>
  <c r="H92" s="1"/>
  <c r="G13" i="4"/>
  <c r="I9" i="6"/>
  <c r="I5"/>
  <c r="H4"/>
  <c r="I4" s="1"/>
  <c r="I94" i="12"/>
  <c r="G71"/>
  <c r="I72"/>
  <c r="H49"/>
  <c r="H48" s="1"/>
  <c r="I96"/>
  <c r="G21"/>
  <c r="G30" s="1"/>
  <c r="I5" i="8"/>
  <c r="H4"/>
  <c r="I4" s="1"/>
  <c r="I5" i="10"/>
  <c r="H4"/>
  <c r="I4" s="1"/>
  <c r="G22" i="4"/>
  <c r="H8" i="8"/>
  <c r="I6"/>
  <c r="H8" i="10"/>
  <c r="I8" s="1"/>
  <c r="I6"/>
  <c r="G49" i="12"/>
  <c r="I92" l="1"/>
  <c r="I93"/>
  <c r="I71"/>
  <c r="G70"/>
  <c r="I70" s="1"/>
  <c r="G48"/>
</calcChain>
</file>

<file path=xl/sharedStrings.xml><?xml version="1.0" encoding="utf-8"?>
<sst xmlns="http://schemas.openxmlformats.org/spreadsheetml/2006/main" count="326" uniqueCount="144">
  <si>
    <t>Цель:Повышение эффективности деятельности органов местного самоуправления и обеспечение социальной защищенности населения населения</t>
  </si>
  <si>
    <t xml:space="preserve">Удельный вес фактических бюджетных расходов от суммы плановых назначений на выполнение поставленных в программе задач </t>
  </si>
  <si>
    <t>% от числа опрошенных</t>
  </si>
  <si>
    <t>Задача 1: "Повышение эффективности деятельности органов местного самоуправления поселка при реализации государственных полномочий, переданных на уровень поселения"</t>
  </si>
  <si>
    <t>Подпрограмма: "Выполнение отдельных государственных полномочий"</t>
  </si>
  <si>
    <t>Удельный вес освоенных бюджетных средств, выделенных на реализацию отдельных государственных полномочий в общей сумме фактической потребности</t>
  </si>
  <si>
    <t>%</t>
  </si>
  <si>
    <t xml:space="preserve">Оценка деятельности органов местного самоуправления по исполнению переданных государственных полномочий </t>
  </si>
  <si>
    <t>Подпрограмма: "Выполнение отдельных полномочий по социальной поддержке и помощи населению"</t>
  </si>
  <si>
    <t>Удельный вес граждан, фактически пользующихся дополнительными мерами социальной поддержки за счет местного бюджета, из числа граждан, пользующихся дополнительными мерами социальной поддержки и обратившихся за их получением.</t>
  </si>
  <si>
    <t>Задача 3. "Обеспечение дополнительной социальной поддержки безработных граждан".</t>
  </si>
  <si>
    <t>Количество организованных временных рабочих мест для проведения оплачиваемых общественных работ</t>
  </si>
  <si>
    <t>мест</t>
  </si>
  <si>
    <t xml:space="preserve">Наименование целевых показателей программы и подпрограмм </t>
  </si>
  <si>
    <t>Единица измерения</t>
  </si>
  <si>
    <t>Весовое значение показателя</t>
  </si>
  <si>
    <t>Частное показателя</t>
  </si>
  <si>
    <t>Произведение показателя (гр.3*гр.6)</t>
  </si>
  <si>
    <t>Интегральный показатель эффективности по целевым индикаторам программы (Еп)</t>
  </si>
  <si>
    <t>Интегральный показатель эффективности по целевым индикаторам подпрограммы (Епп)</t>
  </si>
  <si>
    <t>Интегральный показатель эффективности программы в целом (Е)</t>
  </si>
  <si>
    <t>Цель подпрограммы «Повышение эффективности деятельности органов местного самоуправления поселка при реализации государственных полномочий, переданных на уровень поселения»</t>
  </si>
  <si>
    <t>Задача подпрограммы «Создание и обеспечение деятельности административных комиссий»</t>
  </si>
  <si>
    <t>Наименование целевого показателя</t>
  </si>
  <si>
    <t>План 2014 год</t>
  </si>
  <si>
    <t>Факт 2014 год</t>
  </si>
  <si>
    <t>Темп роста (снижения), %</t>
  </si>
  <si>
    <t>Результативность мероприятий (Орм), баллов</t>
  </si>
  <si>
    <t>Результат подпрограммы (Орпп)</t>
  </si>
  <si>
    <t>ГРБС</t>
  </si>
  <si>
    <t xml:space="preserve">Код бюджетной классификации </t>
  </si>
  <si>
    <t>Рз ПР</t>
  </si>
  <si>
    <t>ЦСР</t>
  </si>
  <si>
    <t>ВР</t>
  </si>
  <si>
    <r>
      <t>Цель подпрограммы:</t>
    </r>
    <r>
      <rPr>
        <sz val="10"/>
        <rFont val="Times New Roman"/>
        <family val="1"/>
        <charset val="204"/>
      </rPr>
      <t xml:space="preserve"> «Повышение эффективности деятельности органов местного самоуправления поселка при реализации государственных полномочий, переданных на уровень поселения»</t>
    </r>
  </si>
  <si>
    <t>Задача 1.  «Создание и обеспечение деятельности административных комиссий»</t>
  </si>
  <si>
    <t>х</t>
  </si>
  <si>
    <t>в том числе:</t>
  </si>
  <si>
    <t>0113</t>
  </si>
  <si>
    <t>0217514</t>
  </si>
  <si>
    <t>Отклонение относительное,%</t>
  </si>
  <si>
    <t>Оценка полноты использования  бюджетных ассигнований по целевым статьям, баллы</t>
  </si>
  <si>
    <t>Полнота использования бюджетных асигнований по целевым статьям (Оба)</t>
  </si>
  <si>
    <t xml:space="preserve">Цели,    
задачи,   
показатели 
</t>
  </si>
  <si>
    <t>Цель подпрограммы «Повышение качества жизни граждан, замещавших должности  муниципальной службы или занимавших выборные должности и осуществлявшие свои полномочия на постоянно основе в муниципальном образовании поселок Подтесово»</t>
  </si>
  <si>
    <t>Задача подпрограммы «Реализация в пределах своей компетенции инициативных полномочий органов местного самоуправления по социальной поддержке и социальной помощи населению»</t>
  </si>
  <si>
    <t>Удельный вес граждан, фактически пользующихся дополнительными мерами социальной поддержки за счет местного бюджета, из числа граждан числа граждан, пользующихся дополнительными мерами социальной поддержки и обратившихся за их получением</t>
  </si>
  <si>
    <t>Результативность мероприятий (Орм), балллов</t>
  </si>
  <si>
    <t>Наименование  программы, подпрограммы</t>
  </si>
  <si>
    <t>Задача 1.  «Реализация в пределах своей компетенции инициативных полномочий органов местного самоуправления по социальной поддержке и социальной помощи населению»</t>
  </si>
  <si>
    <t>доплаты к пенсиям муниципальным служащим</t>
  </si>
  <si>
    <t>1001</t>
  </si>
  <si>
    <t>0228491</t>
  </si>
  <si>
    <t>312</t>
  </si>
  <si>
    <t>Полнота использования бюджетных ассигнований по целевым статьям (Оба)</t>
  </si>
  <si>
    <t>Оценка полноты использования бюджетных ассигнований по целевым статьям, баллы</t>
  </si>
  <si>
    <t>Цель подпрограммы «Обеспечение дополнительной социальной поддержки безработных граждан»</t>
  </si>
  <si>
    <t>Задача подпрограммы «Развитие общественных работ и формирование на их базе системы организации временных рабочих мест»</t>
  </si>
  <si>
    <r>
      <t xml:space="preserve">Цель подпрограммы:
</t>
    </r>
    <r>
      <rPr>
        <sz val="10"/>
        <rFont val="Times New Roman"/>
        <family val="1"/>
        <charset val="204"/>
      </rPr>
      <t xml:space="preserve">«Обеспечение дополнительной социальной поддержки безработных граждан»
</t>
    </r>
  </si>
  <si>
    <r>
      <t xml:space="preserve">Задача 1. </t>
    </r>
    <r>
      <rPr>
        <sz val="10"/>
        <rFont val="Times New Roman"/>
        <family val="1"/>
        <charset val="204"/>
      </rPr>
      <t xml:space="preserve"> «Развитие общественных работ и формирование на их базе системы организации временных рабочих мест»</t>
    </r>
  </si>
  <si>
    <t>Организация проведения оплачиваемых общественных работ в рамках содействия занятости населения</t>
  </si>
  <si>
    <t>0503</t>
  </si>
  <si>
    <t>0238869</t>
  </si>
  <si>
    <t>123</t>
  </si>
  <si>
    <t>Отклонение относительное, %</t>
  </si>
  <si>
    <t>Муниципальная программа ЭФФЕКТИВНА</t>
  </si>
  <si>
    <t>Орпп</t>
  </si>
  <si>
    <t>Оба</t>
  </si>
  <si>
    <t>Эпп (1+2)</t>
  </si>
  <si>
    <t>Эффективность</t>
  </si>
  <si>
    <t>Подпрограмма эффективна</t>
  </si>
  <si>
    <t xml:space="preserve"> -</t>
  </si>
  <si>
    <t xml:space="preserve"> -  </t>
  </si>
  <si>
    <t xml:space="preserve">Наименование подпрограммы </t>
  </si>
  <si>
    <t>Индикатор искусственного завышения/занижения показателя</t>
  </si>
  <si>
    <t>"УТВЕРЖДАЮ"</t>
  </si>
  <si>
    <t>Глава сельсовета</t>
  </si>
  <si>
    <t>Расчет оценки эффективности муниципальной программы "Улучшение качества жизни населения в муниципальном образовании Чалбышевский сельсовет" за 2015 год</t>
  </si>
  <si>
    <t>Плановое значение показателя за 2015 год</t>
  </si>
  <si>
    <t>Фактическое значение показателя за 2015 год</t>
  </si>
  <si>
    <t>Расчет результативности мероприятий и результата подпрограммы "Выполнение отдельных государственных полномочий" за 2015 год</t>
  </si>
  <si>
    <t>План 2015 год</t>
  </si>
  <si>
    <t>Факт 2015 год</t>
  </si>
  <si>
    <t>Расчет полноты использования бюджетных ассигнований по целевым статьям подпрограммы "Выполнение отдельных государственных полномочий" за 2015 год</t>
  </si>
  <si>
    <t>Мероприятие: Осуществление органами местного самоуправления Чалбышевского сельсовета государственных полномочий</t>
  </si>
  <si>
    <t>ГРБС 1 Администрация Чалбышевского сельсовета</t>
  </si>
  <si>
    <t>066</t>
  </si>
  <si>
    <t>Расчет результативности и мероприятий и результата подпрограммы "Выполнение отдельных полномочий по социальной поддержке и помощи населению" за 2015 год</t>
  </si>
  <si>
    <t>Администрация Чалбышевского сельсовета</t>
  </si>
  <si>
    <t>Расчет результативности мероприятий подпрограммы "Содействие занятости населения " за 2015 год</t>
  </si>
  <si>
    <t>Расчет полноты бюджетных ассигнований по целевым статьям подпрограммы "Содействие занятости населения" за 2015 год</t>
  </si>
  <si>
    <t>Определение оценки эффективности подпрограмм муниципальной программы "Улучшение качества жизни населения в муниципальном образовании Чалбышевский сельсовет" за 2015 год</t>
  </si>
  <si>
    <t>Подпрограмма: "Содействие занятости населения "</t>
  </si>
  <si>
    <t>Мероприятие 1
Организация общественных работ на территории Чалбышевского сельсовета</t>
  </si>
  <si>
    <t xml:space="preserve"> Администрация Чалбышевского сельсовета</t>
  </si>
  <si>
    <t>Расчет полноты использования бюджетных ассигнований по целевым статьям подпрограммы "Выполнение отдельных полномочий по социальной поддержке и помощи населению" за 2015год</t>
  </si>
  <si>
    <t>Мероприятие 1
выплата пенсии гражданам, замещавших должности  муниципальной службы или занимавших выборные должности и осуществлявшие свои полномочия на постоянно основе в муниципальном образовании Чалбышевский сельсовет</t>
  </si>
  <si>
    <r>
      <t>Цель подпрограммы:</t>
    </r>
    <r>
      <rPr>
        <sz val="10"/>
        <rFont val="Times New Roman"/>
        <family val="1"/>
        <charset val="204"/>
      </rPr>
      <t>«Повышение качества жизни граждан, замещавших должности  муниципальной службы или занимавших выборные должности и осуществлявшие свои полномочия на постоянно основе в муниципальном образовании Чалбышевский сельсовет»</t>
    </r>
  </si>
  <si>
    <t>ГРБС 1Администрация Чалбышевского сельсовета</t>
  </si>
  <si>
    <t>Задача 2: "Повышение качества жизни граждан, замещавших должности муниципальной службы или замещавших выборные должности и осуществляющие свои полномочия на постоянной основе в муниципальном образовании Чалбышевский сельсовет"</t>
  </si>
  <si>
    <t>Подпрограмма: "Содействие занятости населения поселка "</t>
  </si>
  <si>
    <t>120</t>
  </si>
  <si>
    <t xml:space="preserve">Цель:Повышение эффективности деятельности органов местного самоуправления и обеспечение социальной защищенности населения </t>
  </si>
  <si>
    <t>Задача 3. "Развитие общественных работ и формирование их на базе системы организации временных рабочих мест".</t>
  </si>
  <si>
    <t>Цель подпрограммы «Повышение эффективности деятельности органов местного самоуправления и обеспечения социальной защищенности  поселения»</t>
  </si>
  <si>
    <t>Задача подпрограммы «Порвышение эффективности деятельности органов местного самоуправления поселения при реализации государственных полномочий,переданных на уровень поселения»</t>
  </si>
  <si>
    <t>___________________ Пистер Е.П.</t>
  </si>
  <si>
    <t xml:space="preserve">% </t>
  </si>
  <si>
    <r>
      <t>Цель подпрограммы:</t>
    </r>
    <r>
      <rPr>
        <sz val="14"/>
        <rFont val="Times New Roman"/>
        <family val="1"/>
        <charset val="204"/>
      </rPr>
      <t xml:space="preserve"> «Повышение эффективности деятельности органов местного самоуправленияи обеспечение социальной защищенности населения поселения»</t>
    </r>
  </si>
  <si>
    <r>
      <t xml:space="preserve">Цель подпрограммы:
</t>
    </r>
    <r>
      <rPr>
        <sz val="14"/>
        <rFont val="Times New Roman"/>
        <family val="1"/>
        <charset val="204"/>
      </rPr>
      <t xml:space="preserve">«Обеспечение дополнительной социальной поддержки безработных граждан»
</t>
    </r>
  </si>
  <si>
    <r>
      <t xml:space="preserve">Задача 1. </t>
    </r>
    <r>
      <rPr>
        <sz val="14"/>
        <rFont val="Times New Roman"/>
        <family val="1"/>
        <charset val="204"/>
      </rPr>
      <t xml:space="preserve"> «Развитие общественных работ и формирование на их базе системы организации временных рабочих мест»</t>
    </r>
  </si>
  <si>
    <t xml:space="preserve">Мероприятие: Пенсии за за выслугу лет,выплачиваемых за счет средств местного бюджета ;
</t>
  </si>
  <si>
    <t>Муниципальная программа не эффективна в части отдельных полпрограмм</t>
  </si>
  <si>
    <t>Семенов В.В.</t>
  </si>
  <si>
    <t>Мероприятие: Осуществление органами местного самоуправления Усть-Питского сельсовета государственных полномочий</t>
  </si>
  <si>
    <t>Администрация Усть-Питского сельсовета</t>
  </si>
  <si>
    <t>ГРБС 1 Администрация Усть-Питского сельсовета</t>
  </si>
  <si>
    <t>064</t>
  </si>
  <si>
    <t>0220075140</t>
  </si>
  <si>
    <t>Цель подпрограммы «Повышение качества жизни граждан,замещающим должности муниципальной службы в МО Усть-Питский сельсовет</t>
  </si>
  <si>
    <t>0230084910</t>
  </si>
  <si>
    <t>0210088690</t>
  </si>
  <si>
    <t>Мероприятие 1
Организация общественных работ ,временных работ в целях приобретения опыта работы для безработных иищущих работу гражданна территории  Усть-Питский сельсовет</t>
  </si>
  <si>
    <r>
      <t>Цель подпрограммы:</t>
    </r>
    <r>
      <rPr>
        <sz val="14"/>
        <rFont val="Times New Roman"/>
        <family val="1"/>
        <charset val="204"/>
      </rPr>
      <t>«Повышение качества жизни граждан, замещавших должности  муниципальной службы в МО Усть-Питский сельсовет</t>
    </r>
  </si>
  <si>
    <t>Подпрограмма "Содействие занятости населения</t>
  </si>
  <si>
    <t>\</t>
  </si>
  <si>
    <t>Подпрограмма не эффективна</t>
  </si>
  <si>
    <t>ОЦЕНКА ЭФФЕКТИВНОСТИ МУНИЦИПАЛЬНОЙ ПРОГРАММЫ "УЛУЧШЕНИЕ КАЧЕСТВА ЖИЗНИ НАСЕЛЕНИЯ В МУНИЦИПАЛЬНОМ ОБРАЗОВАНИИ УСТЬ-ПИТСКИЙ СЕЛЬСОВЕТ" ЗА 2022ГОД</t>
  </si>
  <si>
    <t>Расчет оценки эффективности муниципальной программы "Улучшение качества жизни населения в муниципальном образовании Усть-Питский сельсовет" за 2022 год</t>
  </si>
  <si>
    <t>Плановое значение показателя за 2022 год</t>
  </si>
  <si>
    <t>Фактическое значение показателя за 2022год</t>
  </si>
  <si>
    <t>Задача 2: "Повышение качества жизни граждан, замещавших должности муниципальной службы в муниципальном образовании Усть-Питский сельсовет"</t>
  </si>
  <si>
    <t>План 2022год</t>
  </si>
  <si>
    <t>Факт 2022 год</t>
  </si>
  <si>
    <t>Расчет полноты использования бюджетных ассигнований по целевым статьям подпрограммы "Выполнение отдельных государственных полномочий" за 2022 год</t>
  </si>
  <si>
    <t>Расчет результативности и мероприятий и результата подпрограммы "Выполнение отдельных полномочий по социальной поддержке и помощи населению" за 2022 год</t>
  </si>
  <si>
    <t>Расчет полноты использования бюджетных ассигнований по целевым статьям подпрограммы "Выполнение отдельных полномочий по социальной поддержке и помощи населению" за 2022 год</t>
  </si>
  <si>
    <t>План 2022 год</t>
  </si>
  <si>
    <t>Факт 2022год</t>
  </si>
  <si>
    <t>Расчет результативности мероприятий подпрограммы "Содействие занятости населения " за 2022год</t>
  </si>
  <si>
    <t>Расчет полноты бюджетных ассигнований по целевым статьям подпрограммы "Содействие занятости населения" за 2022 год</t>
  </si>
  <si>
    <t>Определение оценки эффективности подпрограмм муниципальной программы "Улучшение качества жизни населения в муниципальном образовании Усть-Питский сельсовет" за 2022год</t>
  </si>
  <si>
    <t>"23"февраля 2023г.</t>
  </si>
  <si>
    <t>Расчет результативности мероприятий и результата подпрограммы "Выполнение отдельных государственных полномочий" за 2022год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</si>
</sst>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0"/>
      <name val="Times New Roman"/>
      <family val="1"/>
      <charset val="204"/>
    </font>
    <font>
      <sz val="10"/>
      <name val="Aparajita"/>
      <family val="2"/>
    </font>
    <font>
      <sz val="11"/>
      <name val="Times New Roman"/>
      <family val="1"/>
      <charset val="204"/>
    </font>
    <font>
      <sz val="11"/>
      <name val="Arial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11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Continuous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Continuous" vertical="center"/>
    </xf>
    <xf numFmtId="0" fontId="9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center" vertical="top" wrapText="1"/>
    </xf>
    <xf numFmtId="1" fontId="10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wrapText="1"/>
    </xf>
    <xf numFmtId="0" fontId="10" fillId="0" borderId="8" xfId="0" applyFont="1" applyBorder="1" applyAlignment="1">
      <alignment horizontal="left" wrapText="1"/>
    </xf>
    <xf numFmtId="0" fontId="10" fillId="0" borderId="9" xfId="0" applyFont="1" applyBorder="1" applyAlignment="1">
      <alignment horizontal="left" wrapText="1"/>
    </xf>
    <xf numFmtId="0" fontId="11" fillId="0" borderId="0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11" fillId="0" borderId="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right" wrapText="1"/>
    </xf>
    <xf numFmtId="0" fontId="9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5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0"/>
  <sheetViews>
    <sheetView tabSelected="1" view="pageBreakPreview" topLeftCell="A40" zoomScale="60" zoomScaleNormal="75" workbookViewId="0">
      <selection activeCell="A84" sqref="A84:C84"/>
    </sheetView>
  </sheetViews>
  <sheetFormatPr defaultRowHeight="12.75"/>
  <cols>
    <col min="1" max="1" width="30.42578125" customWidth="1"/>
    <col min="2" max="2" width="16.42578125" customWidth="1"/>
    <col min="3" max="3" width="11.5703125" customWidth="1"/>
    <col min="4" max="4" width="16.85546875" customWidth="1"/>
    <col min="5" max="5" width="16.42578125" customWidth="1"/>
    <col min="6" max="6" width="16" customWidth="1"/>
    <col min="7" max="7" width="20.28515625" customWidth="1"/>
    <col min="8" max="8" width="19.85546875" customWidth="1"/>
    <col min="9" max="9" width="12.5703125" customWidth="1"/>
    <col min="10" max="10" width="18.7109375" customWidth="1"/>
  </cols>
  <sheetData>
    <row r="1" spans="1:12" ht="18.75">
      <c r="A1" s="55"/>
      <c r="B1" s="55"/>
      <c r="C1" s="55"/>
      <c r="D1" s="55"/>
      <c r="E1" s="55"/>
      <c r="F1" s="55"/>
      <c r="G1" s="55"/>
      <c r="H1" s="55"/>
      <c r="I1" s="55"/>
      <c r="J1" s="55"/>
    </row>
    <row r="2" spans="1:12" ht="18.75">
      <c r="A2" s="55"/>
      <c r="B2" s="55"/>
      <c r="C2" s="55"/>
      <c r="D2" s="55"/>
      <c r="E2" s="55"/>
      <c r="F2" s="55"/>
      <c r="G2" s="55" t="s">
        <v>75</v>
      </c>
      <c r="H2" s="55"/>
      <c r="I2" s="55"/>
      <c r="J2" s="55"/>
    </row>
    <row r="3" spans="1:12" ht="18.75">
      <c r="A3" s="55"/>
      <c r="B3" s="55"/>
      <c r="C3" s="55"/>
      <c r="D3" s="55"/>
      <c r="E3" s="55"/>
      <c r="F3" s="55"/>
      <c r="G3" s="55" t="s">
        <v>76</v>
      </c>
      <c r="H3" s="55"/>
      <c r="I3" s="55"/>
      <c r="J3" s="55"/>
    </row>
    <row r="4" spans="1:12" ht="42" customHeight="1">
      <c r="A4" s="55"/>
      <c r="B4" s="55"/>
      <c r="C4" s="55"/>
      <c r="D4" s="55"/>
      <c r="E4" s="55"/>
      <c r="F4" s="55"/>
      <c r="G4" s="55" t="s">
        <v>106</v>
      </c>
      <c r="H4" s="55" t="s">
        <v>113</v>
      </c>
      <c r="I4" s="55"/>
      <c r="J4" s="55"/>
    </row>
    <row r="5" spans="1:12" ht="42" customHeight="1">
      <c r="A5" s="55"/>
      <c r="B5" s="55"/>
      <c r="C5" s="55"/>
      <c r="D5" s="55"/>
      <c r="E5" s="55"/>
      <c r="F5" s="55"/>
      <c r="G5" s="55" t="s">
        <v>142</v>
      </c>
      <c r="H5" s="55"/>
      <c r="I5" s="55"/>
      <c r="J5" s="55"/>
    </row>
    <row r="6" spans="1:12" ht="42" customHeight="1">
      <c r="A6" s="55"/>
      <c r="B6" s="55"/>
      <c r="C6" s="55"/>
      <c r="D6" s="55"/>
      <c r="E6" s="55"/>
      <c r="F6" s="55"/>
      <c r="G6" s="55"/>
      <c r="H6" s="55"/>
      <c r="I6" s="55"/>
      <c r="J6" s="55"/>
    </row>
    <row r="7" spans="1:12" ht="18.75">
      <c r="A7" s="55"/>
      <c r="B7" s="55"/>
      <c r="C7" s="55"/>
      <c r="D7" s="55"/>
      <c r="E7" s="55"/>
      <c r="F7" s="55"/>
      <c r="G7" s="55"/>
      <c r="H7" s="55"/>
      <c r="I7" s="55"/>
      <c r="J7" s="55"/>
    </row>
    <row r="8" spans="1:12" ht="58.5" customHeight="1">
      <c r="A8" s="143" t="s">
        <v>127</v>
      </c>
      <c r="B8" s="143"/>
      <c r="C8" s="143"/>
      <c r="D8" s="143"/>
      <c r="E8" s="143"/>
      <c r="F8" s="143"/>
      <c r="G8" s="143"/>
      <c r="H8" s="143"/>
      <c r="I8" s="143"/>
      <c r="J8" s="143"/>
      <c r="K8" s="54"/>
      <c r="L8" s="54"/>
    </row>
    <row r="9" spans="1:12" ht="18.75">
      <c r="A9" s="55"/>
      <c r="B9" s="55"/>
      <c r="C9" s="55"/>
      <c r="D9" s="55"/>
      <c r="E9" s="55"/>
      <c r="F9" s="55"/>
      <c r="G9" s="55"/>
      <c r="H9" s="55"/>
      <c r="I9" s="55"/>
      <c r="J9" s="55"/>
    </row>
    <row r="10" spans="1:12" ht="36.75" customHeight="1">
      <c r="A10" s="111" t="s">
        <v>128</v>
      </c>
      <c r="B10" s="111"/>
      <c r="C10" s="111"/>
      <c r="D10" s="111"/>
      <c r="E10" s="111"/>
      <c r="F10" s="111"/>
      <c r="G10" s="111"/>
      <c r="H10" s="111"/>
      <c r="I10" s="55"/>
      <c r="J10" s="55"/>
    </row>
    <row r="11" spans="1:12" ht="19.5">
      <c r="A11" s="56"/>
      <c r="B11" s="56"/>
      <c r="C11" s="56"/>
      <c r="D11" s="56"/>
      <c r="E11" s="56"/>
      <c r="F11" s="56"/>
      <c r="G11" s="56"/>
      <c r="H11" s="56"/>
      <c r="I11" s="55"/>
      <c r="J11" s="55"/>
    </row>
    <row r="12" spans="1:12" ht="101.25" customHeight="1">
      <c r="A12" s="57" t="s">
        <v>13</v>
      </c>
      <c r="B12" s="57" t="s">
        <v>14</v>
      </c>
      <c r="C12" s="57" t="s">
        <v>15</v>
      </c>
      <c r="D12" s="57" t="s">
        <v>129</v>
      </c>
      <c r="E12" s="57" t="s">
        <v>130</v>
      </c>
      <c r="F12" s="57" t="s">
        <v>16</v>
      </c>
      <c r="G12" s="57" t="s">
        <v>17</v>
      </c>
      <c r="H12" s="57" t="s">
        <v>74</v>
      </c>
      <c r="I12" s="55"/>
      <c r="J12" s="55"/>
    </row>
    <row r="13" spans="1:12" ht="19.5" customHeight="1">
      <c r="A13" s="57">
        <v>1</v>
      </c>
      <c r="B13" s="57">
        <v>2</v>
      </c>
      <c r="C13" s="57">
        <v>3</v>
      </c>
      <c r="D13" s="57">
        <v>4</v>
      </c>
      <c r="E13" s="57">
        <v>5</v>
      </c>
      <c r="F13" s="57">
        <v>6</v>
      </c>
      <c r="G13" s="57">
        <v>7</v>
      </c>
      <c r="H13" s="57">
        <v>8</v>
      </c>
      <c r="I13" s="55"/>
      <c r="J13" s="55"/>
    </row>
    <row r="14" spans="1:12" ht="41.25" customHeight="1">
      <c r="A14" s="117" t="s">
        <v>102</v>
      </c>
      <c r="B14" s="118"/>
      <c r="C14" s="118"/>
      <c r="D14" s="118"/>
      <c r="E14" s="118"/>
      <c r="F14" s="118"/>
      <c r="G14" s="118"/>
      <c r="H14" s="119"/>
      <c r="I14" s="55"/>
      <c r="J14" s="55"/>
    </row>
    <row r="15" spans="1:12" ht="150">
      <c r="A15" s="58" t="s">
        <v>1</v>
      </c>
      <c r="B15" s="59" t="s">
        <v>107</v>
      </c>
      <c r="C15" s="60">
        <v>1</v>
      </c>
      <c r="D15" s="61">
        <v>100</v>
      </c>
      <c r="E15" s="61">
        <v>100</v>
      </c>
      <c r="F15" s="61">
        <f>E15/D15</f>
        <v>1</v>
      </c>
      <c r="G15" s="61">
        <f>C15*F15</f>
        <v>1</v>
      </c>
      <c r="H15" s="61" t="s">
        <v>71</v>
      </c>
      <c r="I15" s="55"/>
      <c r="J15" s="55"/>
    </row>
    <row r="16" spans="1:12" ht="43.5" customHeight="1">
      <c r="A16" s="113" t="s">
        <v>18</v>
      </c>
      <c r="B16" s="113"/>
      <c r="C16" s="113"/>
      <c r="D16" s="113"/>
      <c r="E16" s="113"/>
      <c r="F16" s="113"/>
      <c r="G16" s="62">
        <f>G15</f>
        <v>1</v>
      </c>
      <c r="H16" s="61"/>
      <c r="I16" s="55"/>
      <c r="J16" s="55"/>
    </row>
    <row r="17" spans="1:10" ht="56.25" customHeight="1">
      <c r="A17" s="112" t="s">
        <v>3</v>
      </c>
      <c r="B17" s="112"/>
      <c r="C17" s="112"/>
      <c r="D17" s="112"/>
      <c r="E17" s="112"/>
      <c r="F17" s="112"/>
      <c r="G17" s="112"/>
      <c r="H17" s="112"/>
      <c r="I17" s="55"/>
      <c r="J17" s="55"/>
    </row>
    <row r="18" spans="1:10" ht="18.75">
      <c r="A18" s="112" t="s">
        <v>4</v>
      </c>
      <c r="B18" s="112"/>
      <c r="C18" s="112"/>
      <c r="D18" s="112"/>
      <c r="E18" s="112"/>
      <c r="F18" s="112"/>
      <c r="G18" s="112"/>
      <c r="H18" s="112"/>
      <c r="I18" s="55"/>
      <c r="J18" s="55"/>
    </row>
    <row r="19" spans="1:10" ht="150">
      <c r="A19" s="63" t="s">
        <v>5</v>
      </c>
      <c r="B19" s="59" t="s">
        <v>6</v>
      </c>
      <c r="C19" s="61">
        <v>0.25</v>
      </c>
      <c r="D19" s="61">
        <v>100</v>
      </c>
      <c r="E19" s="64">
        <v>100</v>
      </c>
      <c r="F19" s="61">
        <f>E19/D19</f>
        <v>1</v>
      </c>
      <c r="G19" s="61">
        <f>C19*F19</f>
        <v>0.25</v>
      </c>
      <c r="H19" s="64" t="s">
        <v>71</v>
      </c>
      <c r="I19" s="55"/>
      <c r="J19" s="55"/>
    </row>
    <row r="20" spans="1:10" ht="131.25">
      <c r="A20" s="63" t="s">
        <v>7</v>
      </c>
      <c r="B20" s="59" t="s">
        <v>6</v>
      </c>
      <c r="C20" s="61">
        <v>0.25</v>
      </c>
      <c r="D20" s="64">
        <v>4</v>
      </c>
      <c r="E20" s="64">
        <v>0</v>
      </c>
      <c r="F20" s="61">
        <f>E20/D20</f>
        <v>0</v>
      </c>
      <c r="G20" s="65">
        <f>C20*F20</f>
        <v>0</v>
      </c>
      <c r="H20" s="64" t="s">
        <v>72</v>
      </c>
      <c r="I20" s="55"/>
      <c r="J20" s="55"/>
    </row>
    <row r="21" spans="1:10" ht="51" customHeight="1">
      <c r="A21" s="113"/>
      <c r="B21" s="113"/>
      <c r="C21" s="113"/>
      <c r="D21" s="113"/>
      <c r="E21" s="113"/>
      <c r="F21" s="113"/>
      <c r="G21" s="66">
        <f>G19+G20</f>
        <v>0.25</v>
      </c>
      <c r="H21" s="64"/>
      <c r="I21" s="55"/>
      <c r="J21" s="55"/>
    </row>
    <row r="22" spans="1:10" ht="60" customHeight="1">
      <c r="A22" s="112" t="s">
        <v>131</v>
      </c>
      <c r="B22" s="112"/>
      <c r="C22" s="112"/>
      <c r="D22" s="112"/>
      <c r="E22" s="112"/>
      <c r="F22" s="112"/>
      <c r="G22" s="112"/>
      <c r="H22" s="112"/>
      <c r="I22" s="55"/>
      <c r="J22" s="55"/>
    </row>
    <row r="23" spans="1:10" ht="18.75">
      <c r="A23" s="112" t="s">
        <v>8</v>
      </c>
      <c r="B23" s="112"/>
      <c r="C23" s="112"/>
      <c r="D23" s="112"/>
      <c r="E23" s="112"/>
      <c r="F23" s="112"/>
      <c r="G23" s="112"/>
      <c r="H23" s="112"/>
      <c r="I23" s="55"/>
      <c r="J23" s="55"/>
    </row>
    <row r="24" spans="1:10" ht="262.5">
      <c r="A24" s="63" t="s">
        <v>9</v>
      </c>
      <c r="B24" s="59" t="s">
        <v>6</v>
      </c>
      <c r="C24" s="61">
        <v>0.25</v>
      </c>
      <c r="D24" s="61">
        <v>100</v>
      </c>
      <c r="E24" s="64">
        <v>100</v>
      </c>
      <c r="F24" s="61">
        <f>E24/D24</f>
        <v>1</v>
      </c>
      <c r="G24" s="65">
        <f>C24*F24</f>
        <v>0.25</v>
      </c>
      <c r="H24" s="64" t="s">
        <v>71</v>
      </c>
      <c r="I24" s="55"/>
      <c r="J24" s="55"/>
    </row>
    <row r="25" spans="1:10" ht="18.75">
      <c r="A25" s="113" t="s">
        <v>19</v>
      </c>
      <c r="B25" s="113"/>
      <c r="C25" s="113"/>
      <c r="D25" s="113"/>
      <c r="E25" s="113"/>
      <c r="F25" s="113"/>
      <c r="G25" s="66">
        <f>G24</f>
        <v>0.25</v>
      </c>
      <c r="H25" s="64"/>
      <c r="I25" s="55"/>
      <c r="J25" s="55"/>
    </row>
    <row r="26" spans="1:10" ht="18.75">
      <c r="A26" s="112" t="s">
        <v>103</v>
      </c>
      <c r="B26" s="112"/>
      <c r="C26" s="112"/>
      <c r="D26" s="112"/>
      <c r="E26" s="112"/>
      <c r="F26" s="112"/>
      <c r="G26" s="112"/>
      <c r="H26" s="112"/>
      <c r="I26" s="55"/>
      <c r="J26" s="55"/>
    </row>
    <row r="27" spans="1:10" ht="18.75">
      <c r="A27" s="112" t="s">
        <v>92</v>
      </c>
      <c r="B27" s="112"/>
      <c r="C27" s="112"/>
      <c r="D27" s="112"/>
      <c r="E27" s="112"/>
      <c r="F27" s="112"/>
      <c r="G27" s="112"/>
      <c r="H27" s="112"/>
      <c r="I27" s="55"/>
      <c r="J27" s="55"/>
    </row>
    <row r="28" spans="1:10" ht="112.5">
      <c r="A28" s="63" t="s">
        <v>11</v>
      </c>
      <c r="B28" s="67" t="s">
        <v>12</v>
      </c>
      <c r="C28" s="68">
        <v>0.25</v>
      </c>
      <c r="D28" s="68">
        <v>16</v>
      </c>
      <c r="E28" s="68">
        <v>20</v>
      </c>
      <c r="F28" s="61">
        <f>E28/D28</f>
        <v>1.25</v>
      </c>
      <c r="G28" s="65">
        <f>C28*F28</f>
        <v>0.3125</v>
      </c>
      <c r="H28" s="67" t="s">
        <v>71</v>
      </c>
      <c r="I28" s="55"/>
      <c r="J28" s="55"/>
    </row>
    <row r="29" spans="1:10" ht="18.75">
      <c r="A29" s="113" t="s">
        <v>19</v>
      </c>
      <c r="B29" s="113"/>
      <c r="C29" s="113"/>
      <c r="D29" s="113"/>
      <c r="E29" s="113"/>
      <c r="F29" s="113"/>
      <c r="G29" s="66">
        <f>G28</f>
        <v>0.3125</v>
      </c>
      <c r="H29" s="67"/>
      <c r="I29" s="55"/>
      <c r="J29" s="55"/>
    </row>
    <row r="30" spans="1:10" ht="18.75">
      <c r="A30" s="113" t="s">
        <v>20</v>
      </c>
      <c r="B30" s="113"/>
      <c r="C30" s="113"/>
      <c r="D30" s="113"/>
      <c r="E30" s="113"/>
      <c r="F30" s="113"/>
      <c r="G30" s="66">
        <f>G16+G21+G25</f>
        <v>1.5</v>
      </c>
      <c r="H30" s="67"/>
      <c r="I30" s="55"/>
      <c r="J30" s="55"/>
    </row>
    <row r="31" spans="1:10" ht="19.5">
      <c r="A31" s="114" t="s">
        <v>112</v>
      </c>
      <c r="B31" s="115"/>
      <c r="C31" s="115"/>
      <c r="D31" s="115"/>
      <c r="E31" s="115"/>
      <c r="F31" s="116"/>
      <c r="G31" s="66"/>
      <c r="H31" s="67"/>
      <c r="I31" s="55"/>
      <c r="J31" s="55"/>
    </row>
    <row r="32" spans="1:10" ht="18.75">
      <c r="A32" s="69"/>
      <c r="B32" s="70"/>
      <c r="C32" s="71"/>
      <c r="D32" s="71"/>
      <c r="E32" s="71"/>
      <c r="F32" s="71"/>
      <c r="G32" s="70"/>
      <c r="H32" s="70"/>
      <c r="I32" s="55"/>
      <c r="J32" s="55"/>
    </row>
    <row r="33" spans="1:10" ht="18.75">
      <c r="A33" s="55"/>
      <c r="B33" s="55"/>
      <c r="C33" s="55"/>
      <c r="D33" s="55"/>
      <c r="E33" s="55"/>
      <c r="F33" s="55"/>
      <c r="G33" s="55"/>
      <c r="H33" s="55"/>
      <c r="I33" s="55"/>
      <c r="J33" s="55"/>
    </row>
    <row r="34" spans="1:10" ht="40.5" customHeight="1">
      <c r="A34" s="120" t="s">
        <v>143</v>
      </c>
      <c r="B34" s="120"/>
      <c r="C34" s="120"/>
      <c r="D34" s="120"/>
      <c r="E34" s="120"/>
      <c r="F34" s="55"/>
      <c r="G34" s="55"/>
      <c r="H34" s="55"/>
      <c r="I34" s="55"/>
      <c r="J34" s="55"/>
    </row>
    <row r="35" spans="1:10" ht="19.5">
      <c r="A35" s="72"/>
      <c r="B35" s="72"/>
      <c r="C35" s="72"/>
      <c r="D35" s="72"/>
      <c r="E35" s="72"/>
      <c r="F35" s="55"/>
      <c r="G35" s="55"/>
      <c r="H35" s="55"/>
      <c r="I35" s="55"/>
      <c r="J35" s="55"/>
    </row>
    <row r="36" spans="1:10" ht="93.75">
      <c r="A36" s="59" t="s">
        <v>23</v>
      </c>
      <c r="B36" s="106" t="s">
        <v>132</v>
      </c>
      <c r="C36" s="106" t="s">
        <v>133</v>
      </c>
      <c r="D36" s="59" t="s">
        <v>26</v>
      </c>
      <c r="E36" s="59" t="s">
        <v>27</v>
      </c>
      <c r="F36" s="55"/>
      <c r="G36" s="55"/>
      <c r="H36" s="55"/>
      <c r="I36" s="55"/>
      <c r="J36" s="55"/>
    </row>
    <row r="37" spans="1:10" ht="37.5" customHeight="1">
      <c r="A37" s="131" t="s">
        <v>104</v>
      </c>
      <c r="B37" s="132"/>
      <c r="C37" s="132"/>
      <c r="D37" s="132"/>
      <c r="E37" s="133"/>
      <c r="F37" s="55"/>
      <c r="G37" s="55"/>
      <c r="H37" s="55"/>
      <c r="I37" s="55"/>
      <c r="J37" s="55"/>
    </row>
    <row r="38" spans="1:10" ht="63" customHeight="1" thickBot="1">
      <c r="A38" s="134" t="s">
        <v>105</v>
      </c>
      <c r="B38" s="134"/>
      <c r="C38" s="134"/>
      <c r="D38" s="134"/>
      <c r="E38" s="134"/>
      <c r="F38" s="55"/>
      <c r="G38" s="55"/>
      <c r="H38" s="55"/>
      <c r="I38" s="55"/>
      <c r="J38" s="55"/>
    </row>
    <row r="39" spans="1:10" ht="146.25" customHeight="1" thickBot="1">
      <c r="A39" s="73" t="s">
        <v>5</v>
      </c>
      <c r="B39" s="59">
        <v>100</v>
      </c>
      <c r="C39" s="59">
        <v>0</v>
      </c>
      <c r="D39" s="74">
        <f>C39/B39*100</f>
        <v>0</v>
      </c>
      <c r="E39" s="59">
        <v>0</v>
      </c>
      <c r="F39" s="55"/>
      <c r="G39" s="55"/>
      <c r="H39" s="55"/>
      <c r="I39" s="55"/>
      <c r="J39" s="55"/>
    </row>
    <row r="40" spans="1:10" ht="131.25">
      <c r="A40" s="75" t="s">
        <v>7</v>
      </c>
      <c r="B40" s="74">
        <v>4</v>
      </c>
      <c r="C40" s="74">
        <v>0</v>
      </c>
      <c r="D40" s="74">
        <f>C40/B40*100</f>
        <v>0</v>
      </c>
      <c r="E40" s="74">
        <v>0</v>
      </c>
      <c r="F40" s="55"/>
      <c r="G40" s="55"/>
      <c r="H40" s="55"/>
      <c r="I40" s="55"/>
      <c r="J40" s="55"/>
    </row>
    <row r="41" spans="1:10" ht="18.75">
      <c r="A41" s="108" t="s">
        <v>28</v>
      </c>
      <c r="B41" s="109"/>
      <c r="C41" s="109"/>
      <c r="D41" s="110"/>
      <c r="E41" s="62">
        <f>(E39+E40)/2</f>
        <v>0</v>
      </c>
      <c r="F41" s="55"/>
      <c r="G41" s="55"/>
      <c r="H41" s="55"/>
      <c r="I41" s="55"/>
      <c r="J41" s="55"/>
    </row>
    <row r="42" spans="1:10" ht="18.75">
      <c r="A42" s="76"/>
      <c r="B42" s="76"/>
      <c r="C42" s="76"/>
      <c r="D42" s="76"/>
      <c r="E42" s="76"/>
      <c r="F42" s="55"/>
      <c r="G42" s="55"/>
      <c r="H42" s="55"/>
      <c r="I42" s="55"/>
      <c r="J42" s="55"/>
    </row>
    <row r="43" spans="1:10" ht="18.75">
      <c r="A43" s="137"/>
      <c r="B43" s="137"/>
      <c r="C43" s="137"/>
      <c r="D43" s="137"/>
      <c r="E43" s="137"/>
      <c r="F43" s="55"/>
      <c r="G43" s="55"/>
      <c r="H43" s="55"/>
      <c r="I43" s="55"/>
      <c r="J43" s="55"/>
    </row>
    <row r="44" spans="1:10" ht="39" customHeight="1">
      <c r="A44" s="138" t="s">
        <v>134</v>
      </c>
      <c r="B44" s="138"/>
      <c r="C44" s="138"/>
      <c r="D44" s="138"/>
      <c r="E44" s="138"/>
      <c r="F44" s="138"/>
      <c r="G44" s="138"/>
      <c r="H44" s="138"/>
      <c r="I44" s="138"/>
      <c r="J44" s="138"/>
    </row>
    <row r="45" spans="1:10" ht="19.5">
      <c r="A45" s="77"/>
      <c r="B45" s="77"/>
      <c r="C45" s="78"/>
      <c r="D45" s="78"/>
      <c r="E45" s="78"/>
      <c r="F45" s="78"/>
      <c r="G45" s="77"/>
      <c r="H45" s="77"/>
      <c r="I45" s="78"/>
      <c r="J45" s="78"/>
    </row>
    <row r="46" spans="1:10" ht="18.75">
      <c r="A46" s="124" t="s">
        <v>23</v>
      </c>
      <c r="B46" s="124" t="s">
        <v>29</v>
      </c>
      <c r="C46" s="121" t="s">
        <v>30</v>
      </c>
      <c r="D46" s="122"/>
      <c r="E46" s="122"/>
      <c r="F46" s="123"/>
      <c r="G46" s="124" t="s">
        <v>132</v>
      </c>
      <c r="H46" s="124" t="s">
        <v>138</v>
      </c>
      <c r="I46" s="126" t="s">
        <v>40</v>
      </c>
      <c r="J46" s="126" t="s">
        <v>41</v>
      </c>
    </row>
    <row r="47" spans="1:10" ht="18.75">
      <c r="A47" s="125"/>
      <c r="B47" s="125"/>
      <c r="C47" s="79" t="s">
        <v>29</v>
      </c>
      <c r="D47" s="79" t="s">
        <v>31</v>
      </c>
      <c r="E47" s="80" t="s">
        <v>32</v>
      </c>
      <c r="F47" s="79" t="s">
        <v>33</v>
      </c>
      <c r="G47" s="125"/>
      <c r="H47" s="125"/>
      <c r="I47" s="126"/>
      <c r="J47" s="126"/>
    </row>
    <row r="48" spans="1:10" ht="118.5" customHeight="1">
      <c r="A48" s="81" t="s">
        <v>108</v>
      </c>
      <c r="B48" s="135"/>
      <c r="C48" s="135"/>
      <c r="D48" s="135"/>
      <c r="E48" s="135"/>
      <c r="F48" s="135"/>
      <c r="G48" s="82">
        <f>G49</f>
        <v>3.5</v>
      </c>
      <c r="H48" s="82">
        <f>H49</f>
        <v>3.5</v>
      </c>
      <c r="I48" s="82">
        <v>0</v>
      </c>
      <c r="J48" s="83">
        <v>0</v>
      </c>
    </row>
    <row r="49" spans="1:10" ht="93.75">
      <c r="A49" s="81" t="s">
        <v>35</v>
      </c>
      <c r="B49" s="135"/>
      <c r="C49" s="135"/>
      <c r="D49" s="135"/>
      <c r="E49" s="135"/>
      <c r="F49" s="135"/>
      <c r="G49" s="82">
        <f>G50</f>
        <v>3.5</v>
      </c>
      <c r="H49" s="82">
        <f>H50</f>
        <v>3.5</v>
      </c>
      <c r="I49" s="82">
        <v>0</v>
      </c>
      <c r="J49" s="83">
        <v>0</v>
      </c>
    </row>
    <row r="50" spans="1:10" ht="120" customHeight="1">
      <c r="A50" s="84" t="s">
        <v>114</v>
      </c>
      <c r="B50" s="136" t="s">
        <v>115</v>
      </c>
      <c r="C50" s="85" t="s">
        <v>117</v>
      </c>
      <c r="D50" s="85" t="s">
        <v>36</v>
      </c>
      <c r="E50" s="85" t="s">
        <v>36</v>
      </c>
      <c r="F50" s="85" t="s">
        <v>36</v>
      </c>
      <c r="G50" s="86">
        <f>G52</f>
        <v>3.5</v>
      </c>
      <c r="H50" s="86">
        <f t="shared" ref="H50" si="0">H52</f>
        <v>3.5</v>
      </c>
      <c r="I50" s="86">
        <v>0</v>
      </c>
      <c r="J50" s="87">
        <v>0</v>
      </c>
    </row>
    <row r="51" spans="1:10" ht="18.75">
      <c r="A51" s="84" t="s">
        <v>37</v>
      </c>
      <c r="B51" s="136"/>
      <c r="C51" s="85"/>
      <c r="D51" s="85"/>
      <c r="E51" s="85"/>
      <c r="F51" s="85"/>
      <c r="G51" s="59"/>
      <c r="H51" s="59"/>
      <c r="I51" s="82"/>
      <c r="J51" s="59"/>
    </row>
    <row r="52" spans="1:10" ht="18.75">
      <c r="A52" s="88"/>
      <c r="B52" s="136"/>
      <c r="C52" s="85" t="s">
        <v>117</v>
      </c>
      <c r="D52" s="85" t="s">
        <v>38</v>
      </c>
      <c r="E52" s="85" t="s">
        <v>118</v>
      </c>
      <c r="F52" s="59">
        <v>244</v>
      </c>
      <c r="G52" s="86">
        <v>3.5</v>
      </c>
      <c r="H52" s="86">
        <v>3.5</v>
      </c>
      <c r="I52" s="82">
        <v>0</v>
      </c>
      <c r="J52" s="87">
        <v>0</v>
      </c>
    </row>
    <row r="53" spans="1:10" ht="56.25">
      <c r="A53" s="89" t="s">
        <v>116</v>
      </c>
      <c r="B53" s="126"/>
      <c r="C53" s="126"/>
      <c r="D53" s="126"/>
      <c r="E53" s="126"/>
      <c r="F53" s="126"/>
      <c r="G53" s="90">
        <v>3.5</v>
      </c>
      <c r="H53" s="90">
        <v>3.5</v>
      </c>
      <c r="I53" s="82">
        <v>0</v>
      </c>
      <c r="J53" s="90"/>
    </row>
    <row r="54" spans="1:10" ht="18.75">
      <c r="A54" s="128" t="s">
        <v>42</v>
      </c>
      <c r="B54" s="129"/>
      <c r="C54" s="129"/>
      <c r="D54" s="129"/>
      <c r="E54" s="129"/>
      <c r="F54" s="129"/>
      <c r="G54" s="129"/>
      <c r="H54" s="130"/>
      <c r="I54" s="82"/>
      <c r="J54" s="91">
        <f>J50</f>
        <v>0</v>
      </c>
    </row>
    <row r="55" spans="1:10" ht="18.75">
      <c r="A55" s="100"/>
      <c r="B55" s="100"/>
      <c r="C55" s="100"/>
      <c r="D55" s="100"/>
      <c r="E55" s="100"/>
      <c r="F55" s="100"/>
      <c r="G55" s="100"/>
      <c r="H55" s="100"/>
      <c r="I55" s="101"/>
      <c r="J55" s="102"/>
    </row>
    <row r="56" spans="1:10" ht="18.75">
      <c r="A56" s="55"/>
      <c r="B56" s="55"/>
      <c r="C56" s="55"/>
      <c r="D56" s="55"/>
      <c r="E56" s="55"/>
      <c r="F56" s="55"/>
      <c r="G56" s="55"/>
      <c r="H56" s="55"/>
      <c r="I56" s="55"/>
      <c r="J56" s="55"/>
    </row>
    <row r="57" spans="1:10" ht="42.75" customHeight="1">
      <c r="A57" s="120" t="s">
        <v>135</v>
      </c>
      <c r="B57" s="120"/>
      <c r="C57" s="120"/>
      <c r="D57" s="120"/>
      <c r="E57" s="120"/>
      <c r="F57" s="120"/>
      <c r="G57" s="55"/>
      <c r="H57" s="55"/>
      <c r="I57" s="55"/>
      <c r="J57" s="55"/>
    </row>
    <row r="58" spans="1:10" ht="16.5" customHeight="1">
      <c r="A58" s="94"/>
      <c r="B58" s="94"/>
      <c r="C58" s="94"/>
      <c r="D58" s="94"/>
      <c r="E58" s="94"/>
      <c r="F58" s="94"/>
      <c r="G58" s="55"/>
      <c r="H58" s="55"/>
      <c r="I58" s="55"/>
      <c r="J58" s="55"/>
    </row>
    <row r="59" spans="1:10" ht="93.75">
      <c r="A59" s="59" t="s">
        <v>43</v>
      </c>
      <c r="B59" s="107" t="s">
        <v>132</v>
      </c>
      <c r="C59" s="107" t="s">
        <v>133</v>
      </c>
      <c r="D59" s="59" t="s">
        <v>26</v>
      </c>
      <c r="E59" s="59" t="s">
        <v>47</v>
      </c>
      <c r="F59" s="95"/>
      <c r="G59" s="55"/>
      <c r="H59" s="55"/>
      <c r="I59" s="55"/>
      <c r="J59" s="55"/>
    </row>
    <row r="60" spans="1:10" ht="43.5" customHeight="1">
      <c r="A60" s="131" t="s">
        <v>119</v>
      </c>
      <c r="B60" s="132"/>
      <c r="C60" s="132"/>
      <c r="D60" s="132"/>
      <c r="E60" s="133"/>
      <c r="F60" s="55"/>
      <c r="G60" s="55"/>
      <c r="H60" s="55"/>
      <c r="I60" s="55"/>
      <c r="J60" s="55"/>
    </row>
    <row r="61" spans="1:10" ht="66" customHeight="1" thickBot="1">
      <c r="A61" s="134" t="s">
        <v>45</v>
      </c>
      <c r="B61" s="134"/>
      <c r="C61" s="134"/>
      <c r="D61" s="134"/>
      <c r="E61" s="134"/>
      <c r="F61" s="93"/>
      <c r="G61" s="55"/>
      <c r="H61" s="55"/>
      <c r="I61" s="55"/>
      <c r="J61" s="55"/>
    </row>
    <row r="62" spans="1:10" ht="262.5">
      <c r="A62" s="96" t="s">
        <v>46</v>
      </c>
      <c r="B62" s="74">
        <v>100</v>
      </c>
      <c r="C62" s="74">
        <v>100</v>
      </c>
      <c r="D62" s="74">
        <f>C62/B62*100</f>
        <v>100</v>
      </c>
      <c r="E62" s="74">
        <v>2</v>
      </c>
      <c r="F62" s="93"/>
      <c r="G62" s="55"/>
      <c r="H62" s="55"/>
      <c r="I62" s="55"/>
      <c r="J62" s="55"/>
    </row>
    <row r="63" spans="1:10" ht="18.75">
      <c r="A63" s="108" t="s">
        <v>28</v>
      </c>
      <c r="B63" s="109"/>
      <c r="C63" s="109"/>
      <c r="D63" s="110"/>
      <c r="E63" s="97">
        <f>E62/1</f>
        <v>2</v>
      </c>
      <c r="F63" s="76"/>
      <c r="G63" s="55"/>
      <c r="H63" s="55"/>
      <c r="I63" s="55"/>
      <c r="J63" s="55"/>
    </row>
    <row r="64" spans="1:10" ht="18.75">
      <c r="A64" s="127"/>
      <c r="B64" s="127"/>
      <c r="C64" s="127"/>
      <c r="D64" s="127"/>
      <c r="E64" s="127"/>
      <c r="F64" s="76"/>
      <c r="G64" s="55"/>
      <c r="H64" s="55"/>
      <c r="I64" s="55"/>
      <c r="J64" s="55"/>
    </row>
    <row r="65" spans="1:10" ht="18.75">
      <c r="A65" s="55"/>
      <c r="B65" s="55"/>
      <c r="C65" s="55"/>
      <c r="D65" s="55"/>
      <c r="E65" s="55"/>
      <c r="F65" s="55"/>
      <c r="G65" s="55"/>
      <c r="H65" s="55"/>
      <c r="I65" s="55"/>
      <c r="J65" s="55"/>
    </row>
    <row r="66" spans="1:10" ht="39" customHeight="1">
      <c r="A66" s="138" t="s">
        <v>136</v>
      </c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0" ht="19.5">
      <c r="A67" s="78"/>
      <c r="B67" s="78"/>
      <c r="C67" s="78"/>
      <c r="D67" s="78"/>
      <c r="E67" s="78"/>
      <c r="F67" s="78"/>
      <c r="G67" s="77"/>
      <c r="H67" s="77"/>
      <c r="I67" s="77"/>
      <c r="J67" s="77"/>
    </row>
    <row r="68" spans="1:10" ht="18.75">
      <c r="A68" s="126" t="s">
        <v>48</v>
      </c>
      <c r="B68" s="126" t="s">
        <v>29</v>
      </c>
      <c r="C68" s="126" t="s">
        <v>30</v>
      </c>
      <c r="D68" s="126"/>
      <c r="E68" s="126"/>
      <c r="F68" s="126"/>
      <c r="G68" s="139" t="s">
        <v>137</v>
      </c>
      <c r="H68" s="124" t="s">
        <v>138</v>
      </c>
      <c r="I68" s="139" t="s">
        <v>40</v>
      </c>
      <c r="J68" s="124" t="s">
        <v>55</v>
      </c>
    </row>
    <row r="69" spans="1:10" ht="18.75">
      <c r="A69" s="126"/>
      <c r="B69" s="126"/>
      <c r="C69" s="79" t="s">
        <v>29</v>
      </c>
      <c r="D69" s="79" t="s">
        <v>31</v>
      </c>
      <c r="E69" s="79" t="s">
        <v>32</v>
      </c>
      <c r="F69" s="79" t="s">
        <v>33</v>
      </c>
      <c r="G69" s="140"/>
      <c r="H69" s="125"/>
      <c r="I69" s="140"/>
      <c r="J69" s="125"/>
    </row>
    <row r="70" spans="1:10" ht="150">
      <c r="A70" s="81" t="s">
        <v>123</v>
      </c>
      <c r="B70" s="135"/>
      <c r="C70" s="135"/>
      <c r="D70" s="135"/>
      <c r="E70" s="135"/>
      <c r="F70" s="135"/>
      <c r="G70" s="82">
        <f t="shared" ref="G70:H71" si="1">G71</f>
        <v>83.6</v>
      </c>
      <c r="H70" s="82">
        <f t="shared" si="1"/>
        <v>83.6</v>
      </c>
      <c r="I70" s="82">
        <f>H70/G70*100</f>
        <v>100</v>
      </c>
      <c r="J70" s="83">
        <v>3</v>
      </c>
    </row>
    <row r="71" spans="1:10" ht="111.75" customHeight="1">
      <c r="A71" s="81" t="s">
        <v>49</v>
      </c>
      <c r="B71" s="135"/>
      <c r="C71" s="135"/>
      <c r="D71" s="135"/>
      <c r="E71" s="135"/>
      <c r="F71" s="135"/>
      <c r="G71" s="82">
        <f t="shared" si="1"/>
        <v>83.6</v>
      </c>
      <c r="H71" s="82">
        <f t="shared" si="1"/>
        <v>83.6</v>
      </c>
      <c r="I71" s="82">
        <f>H71/G71*100</f>
        <v>100</v>
      </c>
      <c r="J71" s="83">
        <v>3</v>
      </c>
    </row>
    <row r="72" spans="1:10" ht="97.5" customHeight="1">
      <c r="A72" s="84" t="s">
        <v>111</v>
      </c>
      <c r="B72" s="104" t="s">
        <v>115</v>
      </c>
      <c r="C72" s="85" t="s">
        <v>117</v>
      </c>
      <c r="D72" s="85" t="s">
        <v>36</v>
      </c>
      <c r="E72" s="85" t="s">
        <v>36</v>
      </c>
      <c r="F72" s="85" t="s">
        <v>36</v>
      </c>
      <c r="G72" s="86">
        <f>G73</f>
        <v>83.6</v>
      </c>
      <c r="H72" s="86">
        <f>H73</f>
        <v>83.6</v>
      </c>
      <c r="I72" s="82">
        <f>H72/G72*100</f>
        <v>100</v>
      </c>
      <c r="J72" s="83">
        <v>3</v>
      </c>
    </row>
    <row r="73" spans="1:10" ht="30" customHeight="1">
      <c r="A73" s="84"/>
      <c r="B73" s="98"/>
      <c r="C73" s="85" t="s">
        <v>117</v>
      </c>
      <c r="D73" s="85" t="s">
        <v>51</v>
      </c>
      <c r="E73" s="85" t="s">
        <v>120</v>
      </c>
      <c r="F73" s="85" t="s">
        <v>53</v>
      </c>
      <c r="G73" s="86">
        <v>83.6</v>
      </c>
      <c r="H73" s="86">
        <v>83.6</v>
      </c>
      <c r="I73" s="82">
        <f>H73/G73*100</f>
        <v>100</v>
      </c>
      <c r="J73" s="83">
        <v>3</v>
      </c>
    </row>
    <row r="74" spans="1:10" ht="56.25">
      <c r="A74" s="89" t="s">
        <v>116</v>
      </c>
      <c r="B74" s="126"/>
      <c r="C74" s="126"/>
      <c r="D74" s="126"/>
      <c r="E74" s="126"/>
      <c r="F74" s="126"/>
      <c r="G74" s="90">
        <v>83.6</v>
      </c>
      <c r="H74" s="90">
        <v>83.6</v>
      </c>
      <c r="I74" s="90"/>
      <c r="J74" s="91">
        <f>J72/1</f>
        <v>3</v>
      </c>
    </row>
    <row r="75" spans="1:10" ht="18.75">
      <c r="A75" s="128" t="s">
        <v>54</v>
      </c>
      <c r="B75" s="129"/>
      <c r="C75" s="129"/>
      <c r="D75" s="129"/>
      <c r="E75" s="129"/>
      <c r="F75" s="129"/>
      <c r="G75" s="129"/>
      <c r="H75" s="130"/>
      <c r="I75" s="90">
        <v>2</v>
      </c>
      <c r="J75" s="90"/>
    </row>
    <row r="76" spans="1:10" ht="18.75">
      <c r="A76" s="92"/>
      <c r="B76" s="92"/>
      <c r="C76" s="76"/>
      <c r="D76" s="141"/>
      <c r="E76" s="141"/>
      <c r="F76" s="141"/>
      <c r="G76" s="141"/>
      <c r="H76" s="93"/>
      <c r="I76" s="93"/>
      <c r="J76" s="93"/>
    </row>
    <row r="77" spans="1:10" ht="18.75">
      <c r="A77" s="55"/>
      <c r="B77" s="55"/>
      <c r="C77" s="55"/>
      <c r="D77" s="55"/>
      <c r="E77" s="55"/>
      <c r="F77" s="55"/>
      <c r="G77" s="55"/>
      <c r="H77" s="55"/>
      <c r="I77" s="55"/>
      <c r="J77" s="55"/>
    </row>
    <row r="78" spans="1:10" ht="43.5" customHeight="1">
      <c r="A78" s="120" t="s">
        <v>139</v>
      </c>
      <c r="B78" s="120"/>
      <c r="C78" s="120"/>
      <c r="D78" s="120"/>
      <c r="E78" s="120"/>
      <c r="F78" s="55"/>
      <c r="G78" s="55"/>
      <c r="H78" s="55"/>
      <c r="I78" s="55"/>
      <c r="J78" s="55"/>
    </row>
    <row r="79" spans="1:10" ht="19.5">
      <c r="A79" s="72"/>
      <c r="B79" s="72"/>
      <c r="C79" s="72"/>
      <c r="D79" s="72"/>
      <c r="E79" s="72"/>
      <c r="F79" s="55"/>
      <c r="G79" s="55"/>
      <c r="H79" s="55"/>
      <c r="I79" s="55"/>
      <c r="J79" s="55"/>
    </row>
    <row r="80" spans="1:10" ht="93.75">
      <c r="A80" s="59" t="s">
        <v>43</v>
      </c>
      <c r="B80" s="106" t="s">
        <v>137</v>
      </c>
      <c r="C80" s="106" t="s">
        <v>138</v>
      </c>
      <c r="D80" s="59" t="s">
        <v>26</v>
      </c>
      <c r="E80" s="59" t="s">
        <v>27</v>
      </c>
      <c r="F80" s="55"/>
      <c r="G80" s="55"/>
      <c r="H80" s="55"/>
      <c r="I80" s="55"/>
      <c r="J80" s="55"/>
    </row>
    <row r="81" spans="1:10" ht="39" customHeight="1">
      <c r="A81" s="131" t="s">
        <v>56</v>
      </c>
      <c r="B81" s="132"/>
      <c r="C81" s="132"/>
      <c r="D81" s="132"/>
      <c r="E81" s="133"/>
      <c r="F81" s="55"/>
      <c r="G81" s="55"/>
      <c r="H81" s="55"/>
      <c r="I81" s="55"/>
      <c r="J81" s="55"/>
    </row>
    <row r="82" spans="1:10" ht="41.25" customHeight="1">
      <c r="A82" s="142" t="s">
        <v>57</v>
      </c>
      <c r="B82" s="134"/>
      <c r="C82" s="134"/>
      <c r="D82" s="134"/>
      <c r="E82" s="134"/>
      <c r="F82" s="55"/>
      <c r="G82" s="55"/>
      <c r="H82" s="55"/>
      <c r="I82" s="55"/>
      <c r="J82" s="55"/>
    </row>
    <row r="83" spans="1:10" ht="112.5">
      <c r="A83" s="63" t="s">
        <v>11</v>
      </c>
      <c r="B83" s="59">
        <v>16</v>
      </c>
      <c r="C83" s="59">
        <v>20</v>
      </c>
      <c r="D83" s="59">
        <f>C83/B83*100</f>
        <v>125</v>
      </c>
      <c r="E83" s="59">
        <v>0</v>
      </c>
      <c r="F83" s="55"/>
      <c r="G83" s="55"/>
      <c r="H83" s="55"/>
      <c r="I83" s="55"/>
      <c r="J83" s="55"/>
    </row>
    <row r="84" spans="1:10" ht="18.75">
      <c r="A84" s="108" t="s">
        <v>28</v>
      </c>
      <c r="B84" s="109"/>
      <c r="C84" s="110"/>
      <c r="D84" s="63"/>
      <c r="E84" s="97">
        <f>E83/1</f>
        <v>0</v>
      </c>
      <c r="F84" s="55"/>
      <c r="G84" s="55"/>
      <c r="H84" s="55"/>
      <c r="I84" s="55"/>
      <c r="J84" s="55"/>
    </row>
    <row r="85" spans="1:10" ht="18.75">
      <c r="A85" s="127"/>
      <c r="B85" s="127"/>
      <c r="C85" s="127"/>
      <c r="D85" s="127"/>
      <c r="E85" s="127"/>
      <c r="F85" s="55"/>
      <c r="G85" s="55"/>
      <c r="H85" s="55"/>
      <c r="I85" s="55"/>
      <c r="J85" s="55"/>
    </row>
    <row r="86" spans="1:10" ht="18.75">
      <c r="A86" s="103"/>
      <c r="B86" s="103"/>
      <c r="C86" s="103"/>
      <c r="D86" s="103"/>
      <c r="E86" s="103"/>
      <c r="F86" s="55"/>
      <c r="G86" s="55"/>
      <c r="H86" s="55"/>
      <c r="I86" s="55"/>
      <c r="J86" s="55"/>
    </row>
    <row r="87" spans="1:10" ht="18.75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 ht="19.5">
      <c r="A88" s="138" t="s">
        <v>140</v>
      </c>
      <c r="B88" s="138"/>
      <c r="C88" s="138"/>
      <c r="D88" s="138"/>
      <c r="E88" s="138"/>
      <c r="F88" s="138"/>
      <c r="G88" s="138"/>
      <c r="H88" s="138"/>
      <c r="I88" s="138"/>
      <c r="J88" s="138"/>
    </row>
    <row r="89" spans="1:10" ht="18.75">
      <c r="A89" s="99"/>
      <c r="B89" s="99"/>
      <c r="C89" s="99"/>
      <c r="D89" s="99"/>
      <c r="E89" s="99"/>
      <c r="F89" s="99"/>
      <c r="G89" s="99"/>
      <c r="H89" s="99"/>
      <c r="I89" s="99"/>
      <c r="J89" s="99"/>
    </row>
    <row r="90" spans="1:10" ht="18.75">
      <c r="A90" s="126" t="s">
        <v>48</v>
      </c>
      <c r="B90" s="126" t="s">
        <v>29</v>
      </c>
      <c r="C90" s="126" t="s">
        <v>30</v>
      </c>
      <c r="D90" s="126"/>
      <c r="E90" s="126"/>
      <c r="F90" s="126"/>
      <c r="G90" s="126" t="s">
        <v>137</v>
      </c>
      <c r="H90" s="126" t="s">
        <v>133</v>
      </c>
      <c r="I90" s="126" t="s">
        <v>64</v>
      </c>
      <c r="J90" s="126" t="s">
        <v>55</v>
      </c>
    </row>
    <row r="91" spans="1:10" ht="18.75">
      <c r="A91" s="126"/>
      <c r="B91" s="126"/>
      <c r="C91" s="79" t="s">
        <v>29</v>
      </c>
      <c r="D91" s="79" t="s">
        <v>31</v>
      </c>
      <c r="E91" s="79" t="s">
        <v>32</v>
      </c>
      <c r="F91" s="79" t="s">
        <v>33</v>
      </c>
      <c r="G91" s="126"/>
      <c r="H91" s="126"/>
      <c r="I91" s="126"/>
      <c r="J91" s="126"/>
    </row>
    <row r="92" spans="1:10" ht="99.75" customHeight="1">
      <c r="A92" s="81" t="s">
        <v>109</v>
      </c>
      <c r="B92" s="135"/>
      <c r="C92" s="135"/>
      <c r="D92" s="135"/>
      <c r="E92" s="135"/>
      <c r="F92" s="135"/>
      <c r="G92" s="82">
        <f t="shared" ref="G92:J94" si="2">G93</f>
        <v>23</v>
      </c>
      <c r="H92" s="82">
        <f t="shared" si="2"/>
        <v>23</v>
      </c>
      <c r="I92" s="83">
        <f>H92/G92*100</f>
        <v>100</v>
      </c>
      <c r="J92" s="82">
        <f t="shared" si="2"/>
        <v>0</v>
      </c>
    </row>
    <row r="93" spans="1:10" ht="112.5">
      <c r="A93" s="81" t="s">
        <v>110</v>
      </c>
      <c r="B93" s="135"/>
      <c r="C93" s="135"/>
      <c r="D93" s="135"/>
      <c r="E93" s="135"/>
      <c r="F93" s="135"/>
      <c r="G93" s="82">
        <f t="shared" si="2"/>
        <v>23</v>
      </c>
      <c r="H93" s="82">
        <f t="shared" si="2"/>
        <v>23</v>
      </c>
      <c r="I93" s="83">
        <f>H93/G93*100</f>
        <v>100</v>
      </c>
      <c r="J93" s="82">
        <f t="shared" si="2"/>
        <v>0</v>
      </c>
    </row>
    <row r="94" spans="1:10" ht="187.5">
      <c r="A94" s="84" t="s">
        <v>122</v>
      </c>
      <c r="B94" s="105" t="s">
        <v>115</v>
      </c>
      <c r="C94" s="85" t="s">
        <v>117</v>
      </c>
      <c r="D94" s="85" t="s">
        <v>36</v>
      </c>
      <c r="E94" s="85" t="s">
        <v>36</v>
      </c>
      <c r="F94" s="85" t="s">
        <v>36</v>
      </c>
      <c r="G94" s="86">
        <f t="shared" si="2"/>
        <v>23</v>
      </c>
      <c r="H94" s="86">
        <f t="shared" si="2"/>
        <v>23</v>
      </c>
      <c r="I94" s="91">
        <f>H94/G94*100</f>
        <v>100</v>
      </c>
      <c r="J94" s="86">
        <f t="shared" si="2"/>
        <v>0</v>
      </c>
    </row>
    <row r="95" spans="1:10" ht="39" customHeight="1">
      <c r="A95" s="88"/>
      <c r="B95" s="98"/>
      <c r="C95" s="85" t="s">
        <v>117</v>
      </c>
      <c r="D95" s="85" t="s">
        <v>61</v>
      </c>
      <c r="E95" s="85" t="s">
        <v>121</v>
      </c>
      <c r="F95" s="85" t="s">
        <v>101</v>
      </c>
      <c r="G95" s="86">
        <v>23</v>
      </c>
      <c r="H95" s="86">
        <v>23</v>
      </c>
      <c r="I95" s="91">
        <f>H95/G95*100</f>
        <v>100</v>
      </c>
      <c r="J95" s="83"/>
    </row>
    <row r="96" spans="1:10" ht="56.25">
      <c r="A96" s="89" t="s">
        <v>116</v>
      </c>
      <c r="B96" s="126"/>
      <c r="C96" s="126"/>
      <c r="D96" s="126"/>
      <c r="E96" s="126"/>
      <c r="F96" s="126"/>
      <c r="G96" s="90">
        <v>23</v>
      </c>
      <c r="H96" s="90">
        <v>23</v>
      </c>
      <c r="I96" s="83">
        <f>H96/G96*100</f>
        <v>100</v>
      </c>
      <c r="J96" s="90">
        <f>J94</f>
        <v>0</v>
      </c>
    </row>
    <row r="97" spans="1:10" ht="18.75">
      <c r="A97" s="128" t="s">
        <v>54</v>
      </c>
      <c r="B97" s="129"/>
      <c r="C97" s="129"/>
      <c r="D97" s="129"/>
      <c r="E97" s="129"/>
      <c r="F97" s="129"/>
      <c r="G97" s="129"/>
      <c r="H97" s="130"/>
      <c r="I97" s="90"/>
      <c r="J97" s="91">
        <f>J94/1</f>
        <v>0</v>
      </c>
    </row>
    <row r="98" spans="1:10" ht="18.75">
      <c r="A98" s="92"/>
      <c r="B98" s="92"/>
      <c r="C98" s="76"/>
      <c r="D98" s="144"/>
      <c r="E98" s="144"/>
      <c r="F98" s="144"/>
      <c r="G98" s="144"/>
      <c r="H98" s="93"/>
      <c r="I98" s="93"/>
      <c r="J98" s="93"/>
    </row>
    <row r="99" spans="1:10" ht="18.75">
      <c r="A99" s="55"/>
      <c r="B99" s="55"/>
      <c r="C99" s="55"/>
      <c r="D99" s="55"/>
      <c r="E99" s="55"/>
      <c r="F99" s="55"/>
      <c r="G99" s="55"/>
      <c r="H99" s="55"/>
      <c r="I99" s="55"/>
      <c r="J99" s="55"/>
    </row>
    <row r="100" spans="1:10" ht="69" customHeight="1">
      <c r="A100" s="111" t="s">
        <v>141</v>
      </c>
      <c r="B100" s="111"/>
      <c r="C100" s="111"/>
      <c r="D100" s="111"/>
      <c r="E100" s="111"/>
      <c r="F100" s="55"/>
      <c r="G100" s="55"/>
      <c r="H100" s="55"/>
      <c r="I100" s="55"/>
      <c r="J100" s="55"/>
    </row>
    <row r="101" spans="1:10" ht="19.5">
      <c r="A101" s="56"/>
      <c r="B101" s="56"/>
      <c r="C101" s="56"/>
      <c r="D101" s="56"/>
      <c r="E101" s="56"/>
      <c r="F101" s="55"/>
      <c r="G101" s="55"/>
      <c r="H101" s="55"/>
      <c r="I101" s="55"/>
      <c r="J101" s="55"/>
    </row>
    <row r="102" spans="1:10" ht="37.5">
      <c r="A102" s="57" t="s">
        <v>73</v>
      </c>
      <c r="B102" s="57" t="s">
        <v>66</v>
      </c>
      <c r="C102" s="57" t="s">
        <v>67</v>
      </c>
      <c r="D102" s="57" t="s">
        <v>68</v>
      </c>
      <c r="E102" s="57" t="s">
        <v>69</v>
      </c>
      <c r="F102" s="55"/>
      <c r="G102" s="55"/>
      <c r="H102" s="55"/>
      <c r="I102" s="55"/>
      <c r="J102" s="55"/>
    </row>
    <row r="103" spans="1:10" ht="18.75">
      <c r="A103" s="57">
        <v>1</v>
      </c>
      <c r="B103" s="57">
        <v>2</v>
      </c>
      <c r="C103" s="57">
        <v>3</v>
      </c>
      <c r="D103" s="57">
        <v>4</v>
      </c>
      <c r="E103" s="57">
        <v>5</v>
      </c>
      <c r="F103" s="55"/>
      <c r="G103" s="55"/>
      <c r="H103" s="55"/>
      <c r="I103" s="55"/>
      <c r="J103" s="55"/>
    </row>
    <row r="104" spans="1:10" ht="56.25">
      <c r="A104" s="63" t="s">
        <v>124</v>
      </c>
      <c r="B104" s="57">
        <v>8</v>
      </c>
      <c r="C104" s="57">
        <v>8</v>
      </c>
      <c r="D104" s="57">
        <f>B104+C104</f>
        <v>16</v>
      </c>
      <c r="E104" s="57" t="s">
        <v>70</v>
      </c>
      <c r="F104" s="55"/>
      <c r="G104" s="55"/>
      <c r="H104" s="55"/>
      <c r="I104" s="55"/>
      <c r="J104" s="55"/>
    </row>
    <row r="105" spans="1:10" ht="75">
      <c r="A105" s="63" t="s">
        <v>4</v>
      </c>
      <c r="B105" s="57">
        <v>3</v>
      </c>
      <c r="C105" s="57">
        <v>3</v>
      </c>
      <c r="D105" s="57">
        <f>B105+C105</f>
        <v>6</v>
      </c>
      <c r="E105" s="57" t="s">
        <v>70</v>
      </c>
      <c r="F105" s="55"/>
      <c r="G105" s="55"/>
      <c r="H105" s="55"/>
      <c r="I105" s="55"/>
      <c r="J105" s="55"/>
    </row>
    <row r="106" spans="1:10" ht="78" customHeight="1">
      <c r="A106" s="63" t="s">
        <v>8</v>
      </c>
      <c r="B106" s="57">
        <v>0</v>
      </c>
      <c r="C106" s="57">
        <v>0</v>
      </c>
      <c r="D106" s="57">
        <f>B106+C106</f>
        <v>0</v>
      </c>
      <c r="E106" s="57" t="s">
        <v>126</v>
      </c>
      <c r="F106" s="55"/>
      <c r="G106" s="55"/>
      <c r="H106" s="55"/>
      <c r="I106" s="55"/>
      <c r="J106" s="55"/>
    </row>
    <row r="120" spans="2:2">
      <c r="B120" t="s">
        <v>125</v>
      </c>
    </row>
  </sheetData>
  <mergeCells count="70">
    <mergeCell ref="A8:J8"/>
    <mergeCell ref="D98:G98"/>
    <mergeCell ref="A100:E100"/>
    <mergeCell ref="B92:F92"/>
    <mergeCell ref="B93:F93"/>
    <mergeCell ref="B96:F96"/>
    <mergeCell ref="A97:H97"/>
    <mergeCell ref="A84:C84"/>
    <mergeCell ref="A85:E85"/>
    <mergeCell ref="A88:J88"/>
    <mergeCell ref="A90:A91"/>
    <mergeCell ref="B90:B91"/>
    <mergeCell ref="C90:F90"/>
    <mergeCell ref="G90:G91"/>
    <mergeCell ref="H90:H91"/>
    <mergeCell ref="I90:I91"/>
    <mergeCell ref="J90:J91"/>
    <mergeCell ref="D76:G76"/>
    <mergeCell ref="A78:E78"/>
    <mergeCell ref="A81:E81"/>
    <mergeCell ref="A82:E82"/>
    <mergeCell ref="B70:F70"/>
    <mergeCell ref="B71:F71"/>
    <mergeCell ref="B74:F74"/>
    <mergeCell ref="A75:H75"/>
    <mergeCell ref="A66:J66"/>
    <mergeCell ref="A68:A69"/>
    <mergeCell ref="B68:B69"/>
    <mergeCell ref="C68:F68"/>
    <mergeCell ref="G68:G69"/>
    <mergeCell ref="H68:H69"/>
    <mergeCell ref="I68:I69"/>
    <mergeCell ref="J68:J69"/>
    <mergeCell ref="A64:E64"/>
    <mergeCell ref="B53:F53"/>
    <mergeCell ref="A54:H54"/>
    <mergeCell ref="A57:F57"/>
    <mergeCell ref="A37:E37"/>
    <mergeCell ref="A38:E38"/>
    <mergeCell ref="A60:E60"/>
    <mergeCell ref="A61:E61"/>
    <mergeCell ref="A63:D63"/>
    <mergeCell ref="B48:F48"/>
    <mergeCell ref="B49:F49"/>
    <mergeCell ref="B50:B52"/>
    <mergeCell ref="A43:E43"/>
    <mergeCell ref="A44:J44"/>
    <mergeCell ref="A46:A47"/>
    <mergeCell ref="B46:B47"/>
    <mergeCell ref="C46:F46"/>
    <mergeCell ref="G46:G47"/>
    <mergeCell ref="H46:H47"/>
    <mergeCell ref="I46:I47"/>
    <mergeCell ref="J46:J47"/>
    <mergeCell ref="A41:D41"/>
    <mergeCell ref="A10:H10"/>
    <mergeCell ref="A17:H17"/>
    <mergeCell ref="A18:H18"/>
    <mergeCell ref="A26:H26"/>
    <mergeCell ref="A27:H27"/>
    <mergeCell ref="A22:H22"/>
    <mergeCell ref="A23:H23"/>
    <mergeCell ref="A21:F21"/>
    <mergeCell ref="A31:F31"/>
    <mergeCell ref="A30:F30"/>
    <mergeCell ref="A14:H14"/>
    <mergeCell ref="A16:F16"/>
    <mergeCell ref="A29:F29"/>
    <mergeCell ref="A25:F25"/>
    <mergeCell ref="A34:E3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21"/>
  <sheetViews>
    <sheetView workbookViewId="0">
      <selection activeCell="D7" sqref="D7"/>
    </sheetView>
  </sheetViews>
  <sheetFormatPr defaultRowHeight="12.75"/>
  <cols>
    <col min="1" max="1" width="38.85546875" customWidth="1"/>
    <col min="2" max="2" width="14.7109375" customWidth="1"/>
    <col min="3" max="3" width="16" customWidth="1"/>
    <col min="4" max="4" width="20.28515625" customWidth="1"/>
    <col min="5" max="5" width="25.85546875" customWidth="1"/>
  </cols>
  <sheetData>
    <row r="2" spans="1:5" ht="15">
      <c r="A2" s="2"/>
      <c r="B2" s="2"/>
      <c r="C2" s="2"/>
      <c r="D2" s="2"/>
      <c r="E2" s="2"/>
    </row>
    <row r="3" spans="1:5" ht="36.75" customHeight="1">
      <c r="A3" s="145" t="s">
        <v>91</v>
      </c>
      <c r="B3" s="145"/>
      <c r="C3" s="145"/>
      <c r="D3" s="145"/>
      <c r="E3" s="145"/>
    </row>
    <row r="4" spans="1:5" ht="58.5" customHeight="1">
      <c r="A4" s="51" t="s">
        <v>73</v>
      </c>
      <c r="B4" s="51" t="s">
        <v>66</v>
      </c>
      <c r="C4" s="51" t="s">
        <v>67</v>
      </c>
      <c r="D4" s="51" t="s">
        <v>68</v>
      </c>
      <c r="E4" s="51" t="s">
        <v>69</v>
      </c>
    </row>
    <row r="5" spans="1:5" ht="19.5" customHeight="1">
      <c r="A5" s="51">
        <v>1</v>
      </c>
      <c r="B5" s="51">
        <v>2</v>
      </c>
      <c r="C5" s="51">
        <v>3</v>
      </c>
      <c r="D5" s="51">
        <v>4</v>
      </c>
      <c r="E5" s="51">
        <v>5</v>
      </c>
    </row>
    <row r="6" spans="1:5" ht="40.5" customHeight="1">
      <c r="A6" s="50" t="s">
        <v>4</v>
      </c>
      <c r="B6" s="51">
        <v>2</v>
      </c>
      <c r="C6" s="51">
        <v>2</v>
      </c>
      <c r="D6" s="51">
        <f>B6+C6</f>
        <v>4</v>
      </c>
      <c r="E6" s="51" t="s">
        <v>70</v>
      </c>
    </row>
    <row r="7" spans="1:5" ht="49.5" customHeight="1">
      <c r="A7" s="50" t="s">
        <v>8</v>
      </c>
      <c r="B7" s="51">
        <v>2</v>
      </c>
      <c r="C7" s="51">
        <v>2</v>
      </c>
      <c r="D7" s="51">
        <f>B7+C7</f>
        <v>4</v>
      </c>
      <c r="E7" s="51" t="s">
        <v>70</v>
      </c>
    </row>
    <row r="8" spans="1:5" ht="45.75" customHeight="1">
      <c r="A8" s="50" t="s">
        <v>92</v>
      </c>
      <c r="B8" s="51">
        <f>'Прил №1 кМП свод'!B106</f>
        <v>0</v>
      </c>
      <c r="C8" s="51">
        <v>2</v>
      </c>
      <c r="D8" s="51">
        <f>B8+C8</f>
        <v>2</v>
      </c>
      <c r="E8" s="51" t="s">
        <v>70</v>
      </c>
    </row>
    <row r="9" spans="1:5" ht="15">
      <c r="A9" s="14"/>
      <c r="B9" s="16"/>
      <c r="C9" s="16"/>
      <c r="D9" s="15"/>
      <c r="E9" s="15"/>
    </row>
    <row r="10" spans="1:5" ht="15">
      <c r="A10" s="12"/>
      <c r="B10" s="12"/>
      <c r="C10" s="12"/>
      <c r="D10" s="12"/>
      <c r="E10" s="12"/>
    </row>
    <row r="11" spans="1:5" ht="15">
      <c r="A11" s="12"/>
      <c r="B11" s="146"/>
      <c r="C11" s="146"/>
      <c r="D11" s="146"/>
      <c r="E11" s="146"/>
    </row>
    <row r="12" spans="1:5" ht="15">
      <c r="A12" s="12"/>
      <c r="B12" s="12"/>
      <c r="C12" s="12"/>
      <c r="D12" s="12"/>
      <c r="E12" s="12"/>
    </row>
    <row r="13" spans="1:5" ht="15">
      <c r="A13" s="12"/>
      <c r="B13" s="12"/>
      <c r="C13" s="12"/>
      <c r="D13" s="12"/>
      <c r="E13" s="12"/>
    </row>
    <row r="14" spans="1:5" ht="15">
      <c r="A14" s="12"/>
      <c r="B14" s="12"/>
      <c r="C14" s="12"/>
      <c r="D14" s="12"/>
      <c r="E14" s="12"/>
    </row>
    <row r="15" spans="1:5" ht="14.25">
      <c r="A15" s="13"/>
      <c r="B15" s="13"/>
      <c r="C15" s="13"/>
      <c r="D15" s="13"/>
      <c r="E15" s="13"/>
    </row>
    <row r="16" spans="1:5" ht="14.25">
      <c r="A16" s="13"/>
      <c r="B16" s="13"/>
      <c r="C16" s="13"/>
      <c r="D16" s="13"/>
      <c r="E16" s="13"/>
    </row>
    <row r="17" spans="1:5" ht="14.25">
      <c r="A17" s="13"/>
      <c r="B17" s="13"/>
      <c r="C17" s="13"/>
      <c r="D17" s="13"/>
      <c r="E17" s="13"/>
    </row>
    <row r="18" spans="1:5" ht="14.25">
      <c r="A18" s="13"/>
      <c r="B18" s="13"/>
      <c r="C18" s="13"/>
      <c r="D18" s="13"/>
      <c r="E18" s="13"/>
    </row>
    <row r="19" spans="1:5" ht="14.25">
      <c r="A19" s="13"/>
      <c r="B19" s="13"/>
      <c r="C19" s="13"/>
      <c r="D19" s="13"/>
      <c r="E19" s="13"/>
    </row>
    <row r="20" spans="1:5" ht="14.25">
      <c r="A20" s="13"/>
      <c r="B20" s="13"/>
      <c r="C20" s="13"/>
      <c r="D20" s="13"/>
      <c r="E20" s="13"/>
    </row>
    <row r="21" spans="1:5" ht="14.25">
      <c r="A21" s="13"/>
      <c r="B21" s="13"/>
      <c r="C21" s="13"/>
      <c r="D21" s="13"/>
      <c r="E21" s="13"/>
    </row>
  </sheetData>
  <mergeCells count="3">
    <mergeCell ref="A3:E3"/>
    <mergeCell ref="B11:C11"/>
    <mergeCell ref="D11:E11"/>
  </mergeCells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  <pageSetUpPr fitToPage="1"/>
  </sheetPr>
  <dimension ref="A1:J10"/>
  <sheetViews>
    <sheetView view="pageBreakPreview" zoomScale="75" zoomScaleSheetLayoutView="75" workbookViewId="0">
      <selection sqref="A1:J1"/>
    </sheetView>
  </sheetViews>
  <sheetFormatPr defaultRowHeight="12.75"/>
  <cols>
    <col min="1" max="1" width="49.42578125" style="21" customWidth="1"/>
    <col min="2" max="2" width="15.42578125" style="21" customWidth="1"/>
    <col min="3" max="3" width="6.140625" style="21" customWidth="1"/>
    <col min="4" max="4" width="7.140625" style="21" customWidth="1"/>
    <col min="5" max="5" width="9.140625" style="21"/>
    <col min="6" max="6" width="5.140625" style="21" customWidth="1"/>
    <col min="7" max="7" width="7.7109375" style="21" customWidth="1"/>
    <col min="8" max="8" width="8.7109375" style="21" customWidth="1"/>
    <col min="9" max="9" width="14" style="21" customWidth="1"/>
    <col min="10" max="10" width="23.140625" style="21" customWidth="1"/>
    <col min="11" max="16384" width="9.140625" style="25"/>
  </cols>
  <sheetData>
    <row r="1" spans="1:10" ht="39.75" customHeight="1">
      <c r="A1" s="147" t="s">
        <v>90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24" customHeight="1">
      <c r="A2" s="148" t="s">
        <v>48</v>
      </c>
      <c r="B2" s="148" t="s">
        <v>29</v>
      </c>
      <c r="C2" s="148" t="s">
        <v>30</v>
      </c>
      <c r="D2" s="148"/>
      <c r="E2" s="148"/>
      <c r="F2" s="148"/>
      <c r="G2" s="148" t="s">
        <v>81</v>
      </c>
      <c r="H2" s="148" t="s">
        <v>82</v>
      </c>
      <c r="I2" s="148" t="s">
        <v>64</v>
      </c>
      <c r="J2" s="148" t="s">
        <v>55</v>
      </c>
    </row>
    <row r="3" spans="1:10" ht="146.25" customHeight="1">
      <c r="A3" s="148"/>
      <c r="B3" s="148"/>
      <c r="C3" s="27" t="s">
        <v>29</v>
      </c>
      <c r="D3" s="27" t="s">
        <v>31</v>
      </c>
      <c r="E3" s="27" t="s">
        <v>32</v>
      </c>
      <c r="F3" s="27" t="s">
        <v>33</v>
      </c>
      <c r="G3" s="148"/>
      <c r="H3" s="148"/>
      <c r="I3" s="148"/>
      <c r="J3" s="148"/>
    </row>
    <row r="4" spans="1:10" s="32" customFormat="1" ht="50.25" customHeight="1">
      <c r="A4" s="48" t="s">
        <v>58</v>
      </c>
      <c r="B4" s="150"/>
      <c r="C4" s="150"/>
      <c r="D4" s="150"/>
      <c r="E4" s="150"/>
      <c r="F4" s="150"/>
      <c r="G4" s="30">
        <f t="shared" ref="G4:H6" si="0">G5</f>
        <v>5</v>
      </c>
      <c r="H4" s="30">
        <f t="shared" si="0"/>
        <v>5</v>
      </c>
      <c r="I4" s="40">
        <f>H4/G4*100</f>
        <v>100</v>
      </c>
      <c r="J4" s="40">
        <v>2</v>
      </c>
    </row>
    <row r="5" spans="1:10" s="32" customFormat="1" ht="38.25" customHeight="1">
      <c r="A5" s="48" t="s">
        <v>59</v>
      </c>
      <c r="B5" s="150"/>
      <c r="C5" s="150"/>
      <c r="D5" s="150"/>
      <c r="E5" s="150"/>
      <c r="F5" s="150"/>
      <c r="G5" s="30">
        <f t="shared" si="0"/>
        <v>5</v>
      </c>
      <c r="H5" s="30">
        <f t="shared" si="0"/>
        <v>5</v>
      </c>
      <c r="I5" s="40">
        <f>H5/G5*100</f>
        <v>100</v>
      </c>
      <c r="J5" s="40">
        <v>2</v>
      </c>
    </row>
    <row r="6" spans="1:10" ht="59.25" customHeight="1">
      <c r="A6" s="38" t="s">
        <v>93</v>
      </c>
      <c r="B6" s="38" t="s">
        <v>94</v>
      </c>
      <c r="C6" s="33" t="s">
        <v>86</v>
      </c>
      <c r="D6" s="33" t="s">
        <v>36</v>
      </c>
      <c r="E6" s="33" t="s">
        <v>36</v>
      </c>
      <c r="F6" s="33" t="s">
        <v>36</v>
      </c>
      <c r="G6" s="34">
        <f t="shared" si="0"/>
        <v>5</v>
      </c>
      <c r="H6" s="34">
        <f t="shared" si="0"/>
        <v>5</v>
      </c>
      <c r="I6" s="41">
        <f>H6/G6*100</f>
        <v>100</v>
      </c>
      <c r="J6" s="40">
        <v>2</v>
      </c>
    </row>
    <row r="7" spans="1:10" ht="51" customHeight="1">
      <c r="A7" s="38" t="s">
        <v>60</v>
      </c>
      <c r="B7" s="38" t="s">
        <v>88</v>
      </c>
      <c r="C7" s="33" t="s">
        <v>86</v>
      </c>
      <c r="D7" s="33" t="s">
        <v>61</v>
      </c>
      <c r="E7" s="33" t="s">
        <v>62</v>
      </c>
      <c r="F7" s="33" t="s">
        <v>63</v>
      </c>
      <c r="G7" s="34">
        <v>5</v>
      </c>
      <c r="H7" s="34">
        <v>5</v>
      </c>
      <c r="I7" s="41">
        <f>H7/G7*100</f>
        <v>100</v>
      </c>
      <c r="J7" s="40">
        <v>2</v>
      </c>
    </row>
    <row r="8" spans="1:10" ht="21.75" customHeight="1">
      <c r="A8" s="35" t="s">
        <v>85</v>
      </c>
      <c r="B8" s="148"/>
      <c r="C8" s="148"/>
      <c r="D8" s="148"/>
      <c r="E8" s="148"/>
      <c r="F8" s="148"/>
      <c r="G8" s="36">
        <f>G6</f>
        <v>5</v>
      </c>
      <c r="H8" s="36">
        <f>H6</f>
        <v>5</v>
      </c>
      <c r="I8" s="40">
        <f>H8/G8*100</f>
        <v>100</v>
      </c>
      <c r="J8" s="40">
        <v>2</v>
      </c>
    </row>
    <row r="9" spans="1:10" ht="21.75" customHeight="1">
      <c r="A9" s="151" t="s">
        <v>54</v>
      </c>
      <c r="B9" s="152"/>
      <c r="C9" s="152"/>
      <c r="D9" s="152"/>
      <c r="E9" s="152"/>
      <c r="F9" s="152"/>
      <c r="G9" s="152"/>
      <c r="H9" s="153"/>
      <c r="I9" s="36"/>
      <c r="J9" s="41">
        <f>J6/1</f>
        <v>2</v>
      </c>
    </row>
    <row r="10" spans="1:10" ht="21.75" customHeight="1">
      <c r="A10" s="37"/>
      <c r="B10" s="37"/>
      <c r="C10" s="22"/>
      <c r="D10" s="149"/>
      <c r="E10" s="149"/>
      <c r="F10" s="149"/>
      <c r="G10" s="149"/>
    </row>
  </sheetData>
  <mergeCells count="13">
    <mergeCell ref="D10:G10"/>
    <mergeCell ref="B8:F8"/>
    <mergeCell ref="A2:A3"/>
    <mergeCell ref="C2:F2"/>
    <mergeCell ref="B4:F4"/>
    <mergeCell ref="B5:F5"/>
    <mergeCell ref="A9:H9"/>
    <mergeCell ref="A1:J1"/>
    <mergeCell ref="B2:B3"/>
    <mergeCell ref="G2:G3"/>
    <mergeCell ref="H2:H3"/>
    <mergeCell ref="I2:I3"/>
    <mergeCell ref="J2:J3"/>
  </mergeCells>
  <phoneticPr fontId="0" type="noConversion"/>
  <pageMargins left="0.75" right="0.75" top="1" bottom="1" header="0.5" footer="0.5"/>
  <pageSetup paperSize="9" scale="90" orientation="landscape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  <pageSetUpPr fitToPage="1"/>
  </sheetPr>
  <dimension ref="A1:E8"/>
  <sheetViews>
    <sheetView view="pageBreakPreview" workbookViewId="0">
      <selection activeCell="E6" sqref="E6"/>
    </sheetView>
  </sheetViews>
  <sheetFormatPr defaultRowHeight="12.75"/>
  <cols>
    <col min="1" max="1" width="47.140625" style="1" customWidth="1"/>
    <col min="2" max="2" width="15" style="1" customWidth="1"/>
    <col min="3" max="3" width="16" style="1" customWidth="1"/>
    <col min="4" max="4" width="20" style="1" customWidth="1"/>
    <col min="5" max="5" width="21" style="1" customWidth="1"/>
    <col min="6" max="16384" width="9.140625" style="1"/>
  </cols>
  <sheetData>
    <row r="1" spans="1:5" ht="42" customHeight="1">
      <c r="A1" s="154" t="s">
        <v>89</v>
      </c>
      <c r="B1" s="154"/>
      <c r="C1" s="154"/>
      <c r="D1" s="154"/>
      <c r="E1" s="154"/>
    </row>
    <row r="2" spans="1:5" s="20" customFormat="1" ht="75" customHeight="1">
      <c r="A2" s="26" t="s">
        <v>43</v>
      </c>
      <c r="B2" s="26" t="s">
        <v>81</v>
      </c>
      <c r="C2" s="26" t="s">
        <v>82</v>
      </c>
      <c r="D2" s="26" t="s">
        <v>26</v>
      </c>
      <c r="E2" s="26" t="s">
        <v>27</v>
      </c>
    </row>
    <row r="3" spans="1:5" ht="18.75" customHeight="1">
      <c r="A3" s="161" t="s">
        <v>56</v>
      </c>
      <c r="B3" s="162"/>
      <c r="C3" s="162"/>
      <c r="D3" s="162"/>
      <c r="E3" s="163"/>
    </row>
    <row r="4" spans="1:5" s="21" customFormat="1" ht="20.25" customHeight="1">
      <c r="A4" s="159" t="s">
        <v>57</v>
      </c>
      <c r="B4" s="160"/>
      <c r="C4" s="160"/>
      <c r="D4" s="160"/>
      <c r="E4" s="160"/>
    </row>
    <row r="5" spans="1:5" s="21" customFormat="1" ht="48" customHeight="1">
      <c r="A5" s="42" t="s">
        <v>11</v>
      </c>
      <c r="B5" s="26">
        <v>2</v>
      </c>
      <c r="C5" s="26">
        <v>2</v>
      </c>
      <c r="D5" s="26">
        <f>C5/B5*100</f>
        <v>100</v>
      </c>
      <c r="E5" s="26">
        <f>'Прил №1 кМП свод'!E84</f>
        <v>0</v>
      </c>
    </row>
    <row r="6" spans="1:5" s="22" customFormat="1">
      <c r="A6" s="155" t="s">
        <v>28</v>
      </c>
      <c r="B6" s="156"/>
      <c r="C6" s="157"/>
      <c r="D6" s="42"/>
      <c r="E6" s="43">
        <f>E5/1</f>
        <v>0</v>
      </c>
    </row>
    <row r="7" spans="1:5" s="22" customFormat="1" ht="25.5" customHeight="1">
      <c r="A7" s="158"/>
      <c r="B7" s="158"/>
      <c r="C7" s="158"/>
      <c r="D7" s="158"/>
      <c r="E7" s="158"/>
    </row>
    <row r="8" spans="1:5" s="22" customFormat="1"/>
  </sheetData>
  <mergeCells count="5">
    <mergeCell ref="A1:E1"/>
    <mergeCell ref="A6:C6"/>
    <mergeCell ref="A7:E7"/>
    <mergeCell ref="A4:E4"/>
    <mergeCell ref="A3:E3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24"/>
    <pageSetUpPr fitToPage="1"/>
  </sheetPr>
  <dimension ref="A1:J10"/>
  <sheetViews>
    <sheetView view="pageBreakPreview" topLeftCell="A4" workbookViewId="0">
      <selection activeCell="G5" sqref="G5"/>
    </sheetView>
  </sheetViews>
  <sheetFormatPr defaultRowHeight="12.75"/>
  <cols>
    <col min="1" max="1" width="53.5703125" style="21" customWidth="1"/>
    <col min="2" max="2" width="15.42578125" style="21" customWidth="1"/>
    <col min="3" max="3" width="6.140625" style="21" customWidth="1"/>
    <col min="4" max="4" width="7.140625" style="21" customWidth="1"/>
    <col min="5" max="5" width="9.140625" style="21"/>
    <col min="6" max="6" width="5.140625" style="21" customWidth="1"/>
    <col min="7" max="7" width="7.7109375" style="21" customWidth="1"/>
    <col min="8" max="8" width="7.42578125" style="21" customWidth="1"/>
    <col min="9" max="10" width="11.7109375" style="21" customWidth="1"/>
    <col min="11" max="16384" width="9.140625" style="25"/>
  </cols>
  <sheetData>
    <row r="1" spans="1:10" ht="35.25" customHeight="1">
      <c r="A1" s="164" t="s">
        <v>95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ht="24" customHeight="1">
      <c r="A2" s="148" t="s">
        <v>48</v>
      </c>
      <c r="B2" s="148" t="s">
        <v>29</v>
      </c>
      <c r="C2" s="148" t="s">
        <v>30</v>
      </c>
      <c r="D2" s="148"/>
      <c r="E2" s="148"/>
      <c r="F2" s="148"/>
      <c r="G2" s="167" t="s">
        <v>81</v>
      </c>
      <c r="H2" s="165" t="s">
        <v>82</v>
      </c>
      <c r="I2" s="167" t="s">
        <v>40</v>
      </c>
      <c r="J2" s="165" t="s">
        <v>55</v>
      </c>
    </row>
    <row r="3" spans="1:10" ht="82.5" customHeight="1">
      <c r="A3" s="148"/>
      <c r="B3" s="148"/>
      <c r="C3" s="27" t="s">
        <v>29</v>
      </c>
      <c r="D3" s="27" t="s">
        <v>31</v>
      </c>
      <c r="E3" s="27" t="s">
        <v>32</v>
      </c>
      <c r="F3" s="27" t="s">
        <v>33</v>
      </c>
      <c r="G3" s="168"/>
      <c r="H3" s="166"/>
      <c r="I3" s="168"/>
      <c r="J3" s="166"/>
    </row>
    <row r="4" spans="1:10" s="32" customFormat="1" ht="73.5" customHeight="1">
      <c r="A4" s="29" t="s">
        <v>97</v>
      </c>
      <c r="B4" s="150"/>
      <c r="C4" s="150"/>
      <c r="D4" s="150"/>
      <c r="E4" s="150"/>
      <c r="F4" s="150"/>
      <c r="G4" s="30">
        <f t="shared" ref="G4:H6" si="0">G5</f>
        <v>12</v>
      </c>
      <c r="H4" s="30">
        <f t="shared" si="0"/>
        <v>12</v>
      </c>
      <c r="I4" s="30">
        <f>H4/G4*100</f>
        <v>100</v>
      </c>
      <c r="J4" s="40">
        <v>2</v>
      </c>
    </row>
    <row r="5" spans="1:10" s="32" customFormat="1" ht="57.75" customHeight="1">
      <c r="A5" s="29" t="s">
        <v>49</v>
      </c>
      <c r="B5" s="150"/>
      <c r="C5" s="150"/>
      <c r="D5" s="150"/>
      <c r="E5" s="150"/>
      <c r="F5" s="150"/>
      <c r="G5" s="30">
        <f t="shared" si="0"/>
        <v>12</v>
      </c>
      <c r="H5" s="30">
        <f t="shared" si="0"/>
        <v>12</v>
      </c>
      <c r="I5" s="30">
        <f>H5/G5*100</f>
        <v>100</v>
      </c>
      <c r="J5" s="40">
        <v>2</v>
      </c>
    </row>
    <row r="6" spans="1:10" ht="90" customHeight="1">
      <c r="A6" s="31" t="s">
        <v>96</v>
      </c>
      <c r="B6" s="38" t="s">
        <v>88</v>
      </c>
      <c r="C6" s="33" t="s">
        <v>86</v>
      </c>
      <c r="D6" s="33" t="s">
        <v>36</v>
      </c>
      <c r="E6" s="33" t="s">
        <v>36</v>
      </c>
      <c r="F6" s="33" t="s">
        <v>36</v>
      </c>
      <c r="G6" s="34">
        <f t="shared" si="0"/>
        <v>12</v>
      </c>
      <c r="H6" s="34">
        <f t="shared" si="0"/>
        <v>12</v>
      </c>
      <c r="I6" s="30">
        <f>H6/G6*100</f>
        <v>100</v>
      </c>
      <c r="J6" s="40">
        <v>2</v>
      </c>
    </row>
    <row r="7" spans="1:10" ht="51" customHeight="1">
      <c r="A7" s="31" t="s">
        <v>50</v>
      </c>
      <c r="B7" s="38" t="s">
        <v>88</v>
      </c>
      <c r="C7" s="33" t="s">
        <v>86</v>
      </c>
      <c r="D7" s="33" t="s">
        <v>51</v>
      </c>
      <c r="E7" s="33" t="s">
        <v>52</v>
      </c>
      <c r="F7" s="33" t="s">
        <v>53</v>
      </c>
      <c r="G7" s="34">
        <v>12</v>
      </c>
      <c r="H7" s="34">
        <v>12</v>
      </c>
      <c r="I7" s="30">
        <f>H7/G7*100</f>
        <v>100</v>
      </c>
      <c r="J7" s="40">
        <v>2</v>
      </c>
    </row>
    <row r="8" spans="1:10" ht="21.75" customHeight="1">
      <c r="A8" s="35" t="s">
        <v>85</v>
      </c>
      <c r="B8" s="148"/>
      <c r="C8" s="148"/>
      <c r="D8" s="148"/>
      <c r="E8" s="148"/>
      <c r="F8" s="148"/>
      <c r="G8" s="36">
        <f>G6</f>
        <v>12</v>
      </c>
      <c r="H8" s="36">
        <f>H6</f>
        <v>12</v>
      </c>
      <c r="I8" s="36"/>
      <c r="J8" s="41">
        <f>J6/1</f>
        <v>2</v>
      </c>
    </row>
    <row r="9" spans="1:10" ht="16.5" customHeight="1">
      <c r="A9" s="151" t="s">
        <v>54</v>
      </c>
      <c r="B9" s="152"/>
      <c r="C9" s="152"/>
      <c r="D9" s="152"/>
      <c r="E9" s="152"/>
      <c r="F9" s="152"/>
      <c r="G9" s="152"/>
      <c r="H9" s="153"/>
      <c r="I9" s="36"/>
      <c r="J9" s="36"/>
    </row>
    <row r="10" spans="1:10" ht="21.75" customHeight="1">
      <c r="A10" s="37"/>
      <c r="B10" s="37"/>
      <c r="C10" s="22"/>
      <c r="D10" s="169"/>
      <c r="E10" s="169"/>
      <c r="F10" s="169"/>
      <c r="G10" s="169"/>
    </row>
  </sheetData>
  <mergeCells count="13">
    <mergeCell ref="D10:G10"/>
    <mergeCell ref="B8:F8"/>
    <mergeCell ref="A2:A3"/>
    <mergeCell ref="C2:F2"/>
    <mergeCell ref="B4:F4"/>
    <mergeCell ref="B5:F5"/>
    <mergeCell ref="G2:G3"/>
    <mergeCell ref="A9:H9"/>
    <mergeCell ref="A1:J1"/>
    <mergeCell ref="B2:B3"/>
    <mergeCell ref="H2:H3"/>
    <mergeCell ref="I2:I3"/>
    <mergeCell ref="J2:J3"/>
  </mergeCells>
  <phoneticPr fontId="0" type="noConversion"/>
  <pageMargins left="0.75" right="0.75" top="1" bottom="1" header="0.5" footer="0.5"/>
  <pageSetup paperSize="9" scale="98" orientation="landscape" horizontalDpi="200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24"/>
    <pageSetUpPr fitToPage="1"/>
  </sheetPr>
  <dimension ref="A1:G8"/>
  <sheetViews>
    <sheetView view="pageBreakPreview" workbookViewId="0">
      <selection activeCell="E5" sqref="E5"/>
    </sheetView>
  </sheetViews>
  <sheetFormatPr defaultRowHeight="12.75"/>
  <cols>
    <col min="1" max="1" width="48.28515625" style="1" customWidth="1"/>
    <col min="2" max="2" width="17.85546875" style="1" customWidth="1"/>
    <col min="3" max="3" width="18" style="1" customWidth="1"/>
    <col min="4" max="4" width="20" style="1" customWidth="1"/>
    <col min="5" max="5" width="26.42578125" style="1" customWidth="1"/>
    <col min="6" max="16384" width="9.140625" style="1"/>
  </cols>
  <sheetData>
    <row r="1" spans="1:7" ht="33.75" customHeight="1">
      <c r="A1" s="174" t="s">
        <v>87</v>
      </c>
      <c r="B1" s="174"/>
      <c r="C1" s="174"/>
      <c r="D1" s="174"/>
      <c r="E1" s="174"/>
      <c r="F1" s="174"/>
      <c r="G1" s="22"/>
    </row>
    <row r="2" spans="1:7" s="20" customFormat="1" ht="75" customHeight="1">
      <c r="A2" s="5" t="s">
        <v>43</v>
      </c>
      <c r="B2" s="5" t="s">
        <v>24</v>
      </c>
      <c r="C2" s="5" t="s">
        <v>25</v>
      </c>
      <c r="D2" s="5" t="s">
        <v>26</v>
      </c>
      <c r="E2" s="5" t="s">
        <v>47</v>
      </c>
      <c r="F2" s="44"/>
    </row>
    <row r="3" spans="1:7" ht="38.25" customHeight="1">
      <c r="A3" s="176" t="s">
        <v>44</v>
      </c>
      <c r="B3" s="177"/>
      <c r="C3" s="177"/>
      <c r="D3" s="177"/>
      <c r="E3" s="178"/>
      <c r="F3" s="12"/>
    </row>
    <row r="4" spans="1:7" s="21" customFormat="1" ht="36" customHeight="1" thickBot="1">
      <c r="A4" s="175" t="s">
        <v>45</v>
      </c>
      <c r="B4" s="175"/>
      <c r="C4" s="175"/>
      <c r="D4" s="175"/>
      <c r="E4" s="175"/>
      <c r="F4" s="45"/>
    </row>
    <row r="5" spans="1:7" s="21" customFormat="1" ht="103.5" customHeight="1">
      <c r="A5" s="46" t="s">
        <v>46</v>
      </c>
      <c r="B5" s="23">
        <v>100</v>
      </c>
      <c r="C5" s="23">
        <v>100</v>
      </c>
      <c r="D5" s="23">
        <f>C5/B5*100</f>
        <v>100</v>
      </c>
      <c r="E5" s="23">
        <v>2</v>
      </c>
      <c r="F5" s="45"/>
    </row>
    <row r="6" spans="1:7" s="22" customFormat="1" ht="15">
      <c r="A6" s="170" t="s">
        <v>28</v>
      </c>
      <c r="B6" s="171"/>
      <c r="C6" s="171"/>
      <c r="D6" s="172"/>
      <c r="E6" s="47">
        <f>E5/1</f>
        <v>2</v>
      </c>
      <c r="F6" s="24"/>
    </row>
    <row r="7" spans="1:7" s="22" customFormat="1" ht="25.5" customHeight="1">
      <c r="A7" s="173"/>
      <c r="B7" s="173"/>
      <c r="C7" s="173"/>
      <c r="D7" s="173"/>
      <c r="E7" s="173"/>
      <c r="F7" s="24"/>
    </row>
    <row r="8" spans="1:7" s="22" customFormat="1"/>
  </sheetData>
  <mergeCells count="5">
    <mergeCell ref="A6:D6"/>
    <mergeCell ref="A7:E7"/>
    <mergeCell ref="A1:F1"/>
    <mergeCell ref="A4:E4"/>
    <mergeCell ref="A3:E3"/>
  </mergeCells>
  <phoneticPr fontId="0" type="noConversion"/>
  <pageMargins left="0.75" right="0.75" top="1" bottom="1" header="0.5" footer="0.5"/>
  <pageSetup paperSize="9" scale="94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45"/>
    <pageSetUpPr fitToPage="1"/>
  </sheetPr>
  <dimension ref="A1:J11"/>
  <sheetViews>
    <sheetView view="pageBreakPreview" topLeftCell="A4" workbookViewId="0">
      <selection activeCell="I6" sqref="I6"/>
    </sheetView>
  </sheetViews>
  <sheetFormatPr defaultRowHeight="12.75"/>
  <cols>
    <col min="1" max="1" width="57" style="21" customWidth="1"/>
    <col min="2" max="2" width="15.42578125" style="21" customWidth="1"/>
    <col min="3" max="3" width="6.140625" style="21" customWidth="1"/>
    <col min="4" max="4" width="7.140625" style="21" customWidth="1"/>
    <col min="5" max="5" width="6.85546875" style="21" customWidth="1"/>
    <col min="6" max="6" width="5.140625" style="21" customWidth="1"/>
    <col min="7" max="7" width="7.7109375" style="21" customWidth="1"/>
    <col min="8" max="8" width="7.42578125" style="21" customWidth="1"/>
    <col min="9" max="9" width="11.42578125" style="21" customWidth="1"/>
    <col min="10" max="10" width="15.28515625" style="21" customWidth="1"/>
    <col min="11" max="16384" width="9.140625" style="25"/>
  </cols>
  <sheetData>
    <row r="1" spans="1:10" ht="37.5" customHeight="1">
      <c r="A1" s="164" t="s">
        <v>83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ht="24" customHeight="1">
      <c r="A2" s="165" t="s">
        <v>23</v>
      </c>
      <c r="B2" s="165" t="s">
        <v>29</v>
      </c>
      <c r="C2" s="179" t="s">
        <v>30</v>
      </c>
      <c r="D2" s="180"/>
      <c r="E2" s="180"/>
      <c r="F2" s="181"/>
      <c r="G2" s="165" t="s">
        <v>81</v>
      </c>
      <c r="H2" s="165" t="s">
        <v>82</v>
      </c>
      <c r="I2" s="148" t="s">
        <v>40</v>
      </c>
      <c r="J2" s="148" t="s">
        <v>41</v>
      </c>
    </row>
    <row r="3" spans="1:10" ht="100.5" customHeight="1">
      <c r="A3" s="166"/>
      <c r="B3" s="166"/>
      <c r="C3" s="27" t="s">
        <v>29</v>
      </c>
      <c r="D3" s="27" t="s">
        <v>31</v>
      </c>
      <c r="E3" s="28" t="s">
        <v>32</v>
      </c>
      <c r="F3" s="27" t="s">
        <v>33</v>
      </c>
      <c r="G3" s="166"/>
      <c r="H3" s="166"/>
      <c r="I3" s="148"/>
      <c r="J3" s="148"/>
    </row>
    <row r="4" spans="1:10" s="32" customFormat="1" ht="60.75" customHeight="1">
      <c r="A4" s="29" t="s">
        <v>34</v>
      </c>
      <c r="B4" s="150"/>
      <c r="C4" s="150"/>
      <c r="D4" s="150"/>
      <c r="E4" s="150"/>
      <c r="F4" s="150"/>
      <c r="G4" s="30">
        <f>G5</f>
        <v>1.3</v>
      </c>
      <c r="H4" s="30">
        <f>H5</f>
        <v>1.3</v>
      </c>
      <c r="I4" s="30">
        <f>H4/G4*100</f>
        <v>100</v>
      </c>
      <c r="J4" s="40">
        <v>2</v>
      </c>
    </row>
    <row r="5" spans="1:10" s="32" customFormat="1" ht="28.5" customHeight="1">
      <c r="A5" s="29" t="s">
        <v>35</v>
      </c>
      <c r="B5" s="150"/>
      <c r="C5" s="150"/>
      <c r="D5" s="150"/>
      <c r="E5" s="150"/>
      <c r="F5" s="150"/>
      <c r="G5" s="30">
        <f>G6</f>
        <v>1.3</v>
      </c>
      <c r="H5" s="30">
        <f>H6</f>
        <v>1.3</v>
      </c>
      <c r="I5" s="30">
        <f t="shared" ref="I5:I9" si="0">H5/G5*100</f>
        <v>100</v>
      </c>
      <c r="J5" s="40">
        <v>2</v>
      </c>
    </row>
    <row r="6" spans="1:10" ht="64.5" customHeight="1">
      <c r="A6" s="31" t="s">
        <v>84</v>
      </c>
      <c r="B6" s="182" t="s">
        <v>88</v>
      </c>
      <c r="C6" s="33" t="s">
        <v>86</v>
      </c>
      <c r="D6" s="33" t="s">
        <v>36</v>
      </c>
      <c r="E6" s="33" t="s">
        <v>36</v>
      </c>
      <c r="F6" s="33" t="s">
        <v>36</v>
      </c>
      <c r="G6" s="34">
        <f>G8</f>
        <v>1.3</v>
      </c>
      <c r="H6" s="34">
        <f t="shared" ref="H6:I6" si="1">H8</f>
        <v>1.3</v>
      </c>
      <c r="I6" s="34">
        <f t="shared" si="1"/>
        <v>100</v>
      </c>
      <c r="J6" s="39">
        <v>2</v>
      </c>
    </row>
    <row r="7" spans="1:10" ht="27" customHeight="1">
      <c r="A7" s="31" t="s">
        <v>37</v>
      </c>
      <c r="B7" s="182"/>
      <c r="C7" s="33"/>
      <c r="D7" s="33"/>
      <c r="E7" s="33"/>
      <c r="F7" s="33"/>
      <c r="G7" s="26"/>
      <c r="H7" s="26"/>
      <c r="I7" s="30"/>
      <c r="J7" s="26"/>
    </row>
    <row r="8" spans="1:10" ht="20.25" customHeight="1">
      <c r="A8" s="49"/>
      <c r="B8" s="182"/>
      <c r="C8" s="33" t="s">
        <v>86</v>
      </c>
      <c r="D8" s="33" t="s">
        <v>38</v>
      </c>
      <c r="E8" s="33" t="s">
        <v>39</v>
      </c>
      <c r="F8" s="26">
        <v>244</v>
      </c>
      <c r="G8" s="34">
        <v>1.3</v>
      </c>
      <c r="H8" s="34">
        <v>1.3</v>
      </c>
      <c r="I8" s="30">
        <f t="shared" si="0"/>
        <v>100</v>
      </c>
      <c r="J8" s="39">
        <v>2</v>
      </c>
    </row>
    <row r="9" spans="1:10" ht="21.75" customHeight="1">
      <c r="A9" s="35" t="s">
        <v>98</v>
      </c>
      <c r="B9" s="148"/>
      <c r="C9" s="148"/>
      <c r="D9" s="148"/>
      <c r="E9" s="148"/>
      <c r="F9" s="148"/>
      <c r="G9" s="36">
        <f>G6</f>
        <v>1.3</v>
      </c>
      <c r="H9" s="36">
        <f>H6</f>
        <v>1.3</v>
      </c>
      <c r="I9" s="30">
        <f t="shared" si="0"/>
        <v>100</v>
      </c>
      <c r="J9" s="36"/>
    </row>
    <row r="10" spans="1:10">
      <c r="A10" s="151" t="s">
        <v>42</v>
      </c>
      <c r="B10" s="152"/>
      <c r="C10" s="152"/>
      <c r="D10" s="152"/>
      <c r="E10" s="152"/>
      <c r="F10" s="152"/>
      <c r="G10" s="152"/>
      <c r="H10" s="153"/>
      <c r="I10" s="30"/>
      <c r="J10" s="41">
        <f>J6</f>
        <v>2</v>
      </c>
    </row>
    <row r="11" spans="1:10" ht="21.75" customHeight="1">
      <c r="A11" s="37"/>
      <c r="B11" s="37"/>
      <c r="C11" s="22"/>
      <c r="D11" s="149"/>
      <c r="E11" s="149"/>
      <c r="F11" s="149"/>
      <c r="G11" s="149"/>
    </row>
  </sheetData>
  <mergeCells count="14">
    <mergeCell ref="D11:G11"/>
    <mergeCell ref="B9:F9"/>
    <mergeCell ref="B4:F4"/>
    <mergeCell ref="B5:F5"/>
    <mergeCell ref="B6:B8"/>
    <mergeCell ref="A10:H10"/>
    <mergeCell ref="C2:F2"/>
    <mergeCell ref="B2:B3"/>
    <mergeCell ref="A1:J1"/>
    <mergeCell ref="H2:H3"/>
    <mergeCell ref="I2:I3"/>
    <mergeCell ref="A2:A3"/>
    <mergeCell ref="G2:G3"/>
    <mergeCell ref="J2:J3"/>
  </mergeCells>
  <phoneticPr fontId="0" type="noConversion"/>
  <pageMargins left="0.75" right="0.75" top="1" bottom="1" header="0.5" footer="0.5"/>
  <pageSetup paperSize="9" scale="95" orientation="landscape" horizontalDpi="200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45"/>
    <pageSetUpPr fitToPage="1"/>
  </sheetPr>
  <dimension ref="A1:F10"/>
  <sheetViews>
    <sheetView view="pageBreakPreview" workbookViewId="0">
      <selection activeCell="D6" sqref="D6"/>
    </sheetView>
  </sheetViews>
  <sheetFormatPr defaultRowHeight="12.75"/>
  <cols>
    <col min="1" max="1" width="57.140625" style="1" customWidth="1"/>
    <col min="2" max="2" width="13.28515625" style="1" customWidth="1"/>
    <col min="3" max="3" width="16.85546875" style="1" customWidth="1"/>
    <col min="4" max="4" width="14.140625" style="1" customWidth="1"/>
    <col min="5" max="5" width="15.85546875" style="1" customWidth="1"/>
    <col min="6" max="16384" width="9.140625" style="1"/>
  </cols>
  <sheetData>
    <row r="1" spans="1:6" ht="30.75" customHeight="1">
      <c r="A1" s="154" t="s">
        <v>80</v>
      </c>
      <c r="B1" s="154"/>
      <c r="C1" s="154"/>
      <c r="D1" s="154"/>
      <c r="E1" s="154"/>
      <c r="F1" s="22"/>
    </row>
    <row r="2" spans="1:6" s="20" customFormat="1" ht="75" customHeight="1">
      <c r="A2" s="5" t="s">
        <v>23</v>
      </c>
      <c r="B2" s="5" t="s">
        <v>81</v>
      </c>
      <c r="C2" s="5" t="s">
        <v>82</v>
      </c>
      <c r="D2" s="5" t="s">
        <v>26</v>
      </c>
      <c r="E2" s="5" t="s">
        <v>27</v>
      </c>
    </row>
    <row r="3" spans="1:6" ht="38.25" customHeight="1">
      <c r="A3" s="176" t="s">
        <v>21</v>
      </c>
      <c r="B3" s="177"/>
      <c r="C3" s="177"/>
      <c r="D3" s="177"/>
      <c r="E3" s="178"/>
    </row>
    <row r="4" spans="1:6" s="21" customFormat="1" ht="20.25" customHeight="1" thickBot="1">
      <c r="A4" s="175" t="s">
        <v>22</v>
      </c>
      <c r="B4" s="175"/>
      <c r="C4" s="175"/>
      <c r="D4" s="175"/>
      <c r="E4" s="175"/>
    </row>
    <row r="5" spans="1:6" s="21" customFormat="1" ht="80.25" customHeight="1" thickBot="1">
      <c r="A5" s="52" t="s">
        <v>5</v>
      </c>
      <c r="B5" s="5">
        <v>100</v>
      </c>
      <c r="C5" s="5">
        <v>100</v>
      </c>
      <c r="D5" s="5">
        <f>C5/B5*100</f>
        <v>100</v>
      </c>
      <c r="E5" s="5">
        <v>2</v>
      </c>
    </row>
    <row r="6" spans="1:6" s="21" customFormat="1" ht="62.25" customHeight="1">
      <c r="A6" s="53" t="s">
        <v>7</v>
      </c>
      <c r="B6" s="23">
        <v>4</v>
      </c>
      <c r="C6" s="23">
        <v>4</v>
      </c>
      <c r="D6" s="23">
        <f>C6/B6*100</f>
        <v>100</v>
      </c>
      <c r="E6" s="23">
        <v>2</v>
      </c>
    </row>
    <row r="7" spans="1:6" s="21" customFormat="1" ht="14.25">
      <c r="A7" s="170" t="s">
        <v>28</v>
      </c>
      <c r="B7" s="171"/>
      <c r="C7" s="171"/>
      <c r="D7" s="172"/>
      <c r="E7" s="18">
        <f>(E5+E6)/2</f>
        <v>2</v>
      </c>
    </row>
    <row r="8" spans="1:6" s="22" customFormat="1" ht="15">
      <c r="A8" s="24"/>
      <c r="B8" s="24"/>
      <c r="C8" s="24"/>
      <c r="D8" s="24"/>
      <c r="E8" s="24"/>
    </row>
    <row r="9" spans="1:6" s="22" customFormat="1" ht="25.5" customHeight="1">
      <c r="A9" s="183"/>
      <c r="B9" s="183"/>
      <c r="C9" s="183"/>
      <c r="D9" s="183"/>
      <c r="E9" s="183"/>
    </row>
    <row r="10" spans="1:6" s="22" customFormat="1"/>
  </sheetData>
  <mergeCells count="5">
    <mergeCell ref="A7:D7"/>
    <mergeCell ref="A1:E1"/>
    <mergeCell ref="A9:E9"/>
    <mergeCell ref="A4:E4"/>
    <mergeCell ref="A3:E3"/>
  </mergeCells>
  <phoneticPr fontId="0" type="noConversion"/>
  <pageMargins left="0.75" right="0.75" top="1" bottom="1" header="0.5" footer="0.5"/>
  <pageSetup paperSize="9" orientation="landscape" horizontalDpi="200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H36"/>
  <sheetViews>
    <sheetView topLeftCell="A13" zoomScale="73" zoomScaleNormal="73" workbookViewId="0">
      <selection activeCell="A14" sqref="A14:H14"/>
    </sheetView>
  </sheetViews>
  <sheetFormatPr defaultRowHeight="12.75"/>
  <cols>
    <col min="1" max="1" width="30.42578125" customWidth="1"/>
    <col min="2" max="2" width="16.42578125" customWidth="1"/>
    <col min="3" max="3" width="11.5703125" customWidth="1"/>
    <col min="4" max="4" width="16.85546875" customWidth="1"/>
    <col min="5" max="5" width="14.7109375" customWidth="1"/>
    <col min="6" max="6" width="16" customWidth="1"/>
    <col min="7" max="7" width="20.28515625" customWidth="1"/>
    <col min="8" max="8" width="19.85546875" customWidth="1"/>
  </cols>
  <sheetData>
    <row r="2" spans="1:8" ht="15">
      <c r="A2" s="2"/>
      <c r="B2" s="2"/>
      <c r="C2" s="2"/>
      <c r="D2" s="2"/>
      <c r="E2" s="2"/>
      <c r="F2" s="2"/>
      <c r="G2" s="2"/>
      <c r="H2" s="2"/>
    </row>
    <row r="3" spans="1:8" ht="36.75" customHeight="1">
      <c r="A3" s="145" t="s">
        <v>77</v>
      </c>
      <c r="B3" s="145"/>
      <c r="C3" s="145"/>
      <c r="D3" s="145"/>
      <c r="E3" s="145"/>
      <c r="F3" s="145"/>
      <c r="G3" s="145"/>
      <c r="H3" s="145"/>
    </row>
    <row r="4" spans="1:8" ht="58.5" customHeight="1">
      <c r="A4" s="3" t="s">
        <v>13</v>
      </c>
      <c r="B4" s="3" t="s">
        <v>14</v>
      </c>
      <c r="C4" s="3" t="s">
        <v>15</v>
      </c>
      <c r="D4" s="3" t="s">
        <v>78</v>
      </c>
      <c r="E4" s="3" t="s">
        <v>79</v>
      </c>
      <c r="F4" s="3" t="s">
        <v>16</v>
      </c>
      <c r="G4" s="3" t="s">
        <v>17</v>
      </c>
      <c r="H4" s="3" t="s">
        <v>74</v>
      </c>
    </row>
    <row r="5" spans="1:8" ht="19.5" customHeight="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</row>
    <row r="6" spans="1:8" ht="41.25" customHeight="1">
      <c r="A6" s="189" t="s">
        <v>0</v>
      </c>
      <c r="B6" s="190"/>
      <c r="C6" s="190"/>
      <c r="D6" s="190"/>
      <c r="E6" s="190"/>
      <c r="F6" s="190"/>
      <c r="G6" s="190"/>
      <c r="H6" s="191"/>
    </row>
    <row r="7" spans="1:8" ht="75">
      <c r="A7" s="4" t="s">
        <v>1</v>
      </c>
      <c r="B7" s="5" t="s">
        <v>2</v>
      </c>
      <c r="C7" s="6">
        <v>1</v>
      </c>
      <c r="D7" s="7">
        <v>100</v>
      </c>
      <c r="E7" s="7">
        <v>100</v>
      </c>
      <c r="F7" s="7">
        <f>E7/D7</f>
        <v>1</v>
      </c>
      <c r="G7" s="7">
        <f>C7*F7</f>
        <v>1</v>
      </c>
      <c r="H7" s="7" t="s">
        <v>71</v>
      </c>
    </row>
    <row r="8" spans="1:8" ht="15" customHeight="1">
      <c r="A8" s="185" t="s">
        <v>18</v>
      </c>
      <c r="B8" s="185"/>
      <c r="C8" s="185"/>
      <c r="D8" s="185"/>
      <c r="E8" s="185"/>
      <c r="F8" s="185"/>
      <c r="G8" s="18">
        <f>G7</f>
        <v>1</v>
      </c>
      <c r="H8" s="7"/>
    </row>
    <row r="9" spans="1:8" ht="28.5" customHeight="1">
      <c r="A9" s="184" t="s">
        <v>3</v>
      </c>
      <c r="B9" s="184"/>
      <c r="C9" s="184"/>
      <c r="D9" s="184"/>
      <c r="E9" s="184"/>
      <c r="F9" s="184"/>
      <c r="G9" s="184"/>
      <c r="H9" s="184"/>
    </row>
    <row r="10" spans="1:8" ht="15">
      <c r="A10" s="184" t="s">
        <v>4</v>
      </c>
      <c r="B10" s="184"/>
      <c r="C10" s="184"/>
      <c r="D10" s="184"/>
      <c r="E10" s="184"/>
      <c r="F10" s="184"/>
      <c r="G10" s="184"/>
      <c r="H10" s="184"/>
    </row>
    <row r="11" spans="1:8" ht="90">
      <c r="A11" s="8" t="s">
        <v>5</v>
      </c>
      <c r="B11" s="5" t="s">
        <v>6</v>
      </c>
      <c r="C11" s="7">
        <v>0.25</v>
      </c>
      <c r="D11" s="7">
        <v>100</v>
      </c>
      <c r="E11" s="9">
        <v>100</v>
      </c>
      <c r="F11" s="7">
        <f>E11/D11</f>
        <v>1</v>
      </c>
      <c r="G11" s="7">
        <f>C11*F11</f>
        <v>0.25</v>
      </c>
      <c r="H11" s="9" t="s">
        <v>71</v>
      </c>
    </row>
    <row r="12" spans="1:8" ht="60">
      <c r="A12" s="8" t="s">
        <v>7</v>
      </c>
      <c r="B12" s="5" t="s">
        <v>6</v>
      </c>
      <c r="C12" s="7">
        <v>0.25</v>
      </c>
      <c r="D12" s="9">
        <v>4</v>
      </c>
      <c r="E12" s="9">
        <v>4</v>
      </c>
      <c r="F12" s="7">
        <f>E12/D12</f>
        <v>1</v>
      </c>
      <c r="G12" s="17">
        <f>C12*F12</f>
        <v>0.25</v>
      </c>
      <c r="H12" s="9" t="s">
        <v>72</v>
      </c>
    </row>
    <row r="13" spans="1:8" ht="15">
      <c r="A13" s="185" t="s">
        <v>19</v>
      </c>
      <c r="B13" s="185"/>
      <c r="C13" s="185"/>
      <c r="D13" s="185"/>
      <c r="E13" s="185"/>
      <c r="F13" s="185"/>
      <c r="G13" s="19">
        <f>G11+G12</f>
        <v>0.5</v>
      </c>
      <c r="H13" s="9"/>
    </row>
    <row r="14" spans="1:8" ht="27.75" customHeight="1">
      <c r="A14" s="184" t="s">
        <v>99</v>
      </c>
      <c r="B14" s="184"/>
      <c r="C14" s="184"/>
      <c r="D14" s="184"/>
      <c r="E14" s="184"/>
      <c r="F14" s="184"/>
      <c r="G14" s="184"/>
      <c r="H14" s="184"/>
    </row>
    <row r="15" spans="1:8" ht="15">
      <c r="A15" s="184" t="s">
        <v>8</v>
      </c>
      <c r="B15" s="184"/>
      <c r="C15" s="184"/>
      <c r="D15" s="184"/>
      <c r="E15" s="184"/>
      <c r="F15" s="184"/>
      <c r="G15" s="184"/>
      <c r="H15" s="184"/>
    </row>
    <row r="16" spans="1:8" ht="150">
      <c r="A16" s="8" t="s">
        <v>9</v>
      </c>
      <c r="B16" s="5" t="s">
        <v>6</v>
      </c>
      <c r="C16" s="7">
        <v>0.25</v>
      </c>
      <c r="D16" s="7">
        <v>100</v>
      </c>
      <c r="E16" s="9">
        <v>100</v>
      </c>
      <c r="F16" s="7">
        <f>E16/D16</f>
        <v>1</v>
      </c>
      <c r="G16" s="17">
        <f>C16*F16</f>
        <v>0.25</v>
      </c>
      <c r="H16" s="9" t="s">
        <v>71</v>
      </c>
    </row>
    <row r="17" spans="1:8" ht="15">
      <c r="A17" s="185" t="s">
        <v>19</v>
      </c>
      <c r="B17" s="185"/>
      <c r="C17" s="185"/>
      <c r="D17" s="185"/>
      <c r="E17" s="185"/>
      <c r="F17" s="185"/>
      <c r="G17" s="19">
        <f>G16</f>
        <v>0.25</v>
      </c>
      <c r="H17" s="9"/>
    </row>
    <row r="18" spans="1:8" ht="15">
      <c r="A18" s="184" t="s">
        <v>10</v>
      </c>
      <c r="B18" s="184"/>
      <c r="C18" s="184"/>
      <c r="D18" s="184"/>
      <c r="E18" s="184"/>
      <c r="F18" s="184"/>
      <c r="G18" s="184"/>
      <c r="H18" s="184"/>
    </row>
    <row r="19" spans="1:8" ht="15">
      <c r="A19" s="184" t="s">
        <v>100</v>
      </c>
      <c r="B19" s="184"/>
      <c r="C19" s="184"/>
      <c r="D19" s="184"/>
      <c r="E19" s="184"/>
      <c r="F19" s="184"/>
      <c r="G19" s="184"/>
      <c r="H19" s="184"/>
    </row>
    <row r="20" spans="1:8" ht="60">
      <c r="A20" s="8" t="s">
        <v>11</v>
      </c>
      <c r="B20" s="10" t="s">
        <v>12</v>
      </c>
      <c r="C20" s="11">
        <v>0.25</v>
      </c>
      <c r="D20" s="11">
        <v>2</v>
      </c>
      <c r="E20" s="11">
        <v>2</v>
      </c>
      <c r="F20" s="7">
        <f>E20/D20</f>
        <v>1</v>
      </c>
      <c r="G20" s="17">
        <f>C20*F20</f>
        <v>0.25</v>
      </c>
      <c r="H20" s="10" t="s">
        <v>71</v>
      </c>
    </row>
    <row r="21" spans="1:8" ht="15">
      <c r="A21" s="185" t="s">
        <v>19</v>
      </c>
      <c r="B21" s="185"/>
      <c r="C21" s="185"/>
      <c r="D21" s="185"/>
      <c r="E21" s="185"/>
      <c r="F21" s="185"/>
      <c r="G21" s="19">
        <f>G20</f>
        <v>0.25</v>
      </c>
      <c r="H21" s="10"/>
    </row>
    <row r="22" spans="1:8" ht="15">
      <c r="A22" s="185" t="s">
        <v>20</v>
      </c>
      <c r="B22" s="185"/>
      <c r="C22" s="185"/>
      <c r="D22" s="185"/>
      <c r="E22" s="185"/>
      <c r="F22" s="185"/>
      <c r="G22" s="19">
        <f>G8+G13+G17+G21</f>
        <v>2</v>
      </c>
      <c r="H22" s="10"/>
    </row>
    <row r="23" spans="1:8" ht="15">
      <c r="A23" s="186" t="s">
        <v>65</v>
      </c>
      <c r="B23" s="187"/>
      <c r="C23" s="187"/>
      <c r="D23" s="187"/>
      <c r="E23" s="187"/>
      <c r="F23" s="188"/>
      <c r="G23" s="19"/>
      <c r="H23" s="10"/>
    </row>
    <row r="24" spans="1:8" ht="15">
      <c r="A24" s="14"/>
      <c r="B24" s="15"/>
      <c r="C24" s="16"/>
      <c r="D24" s="16"/>
      <c r="E24" s="16"/>
      <c r="F24" s="16"/>
      <c r="G24" s="15"/>
      <c r="H24" s="15"/>
    </row>
    <row r="25" spans="1:8" ht="15">
      <c r="A25" s="12"/>
      <c r="B25" s="12"/>
      <c r="C25" s="12"/>
      <c r="D25" s="12"/>
      <c r="E25" s="12"/>
      <c r="F25" s="12"/>
      <c r="G25" s="12"/>
      <c r="H25" s="12"/>
    </row>
    <row r="26" spans="1:8" ht="15">
      <c r="A26" s="12"/>
      <c r="B26" s="12"/>
      <c r="C26" s="12"/>
      <c r="D26" s="12"/>
      <c r="E26" s="146"/>
      <c r="F26" s="146"/>
      <c r="G26" s="146"/>
      <c r="H26" s="146"/>
    </row>
    <row r="27" spans="1:8" ht="15">
      <c r="A27" s="12"/>
      <c r="B27" s="12"/>
      <c r="C27" s="12"/>
      <c r="D27" s="12"/>
      <c r="E27" s="12"/>
      <c r="F27" s="12"/>
      <c r="G27" s="12"/>
      <c r="H27" s="12"/>
    </row>
    <row r="28" spans="1:8" ht="15">
      <c r="A28" s="12"/>
      <c r="B28" s="12"/>
      <c r="C28" s="12"/>
      <c r="D28" s="12"/>
      <c r="E28" s="12"/>
      <c r="F28" s="12"/>
      <c r="G28" s="12"/>
      <c r="H28" s="12"/>
    </row>
    <row r="29" spans="1:8" ht="15">
      <c r="A29" s="12"/>
      <c r="B29" s="12"/>
      <c r="C29" s="12"/>
      <c r="D29" s="12"/>
      <c r="E29" s="12"/>
      <c r="F29" s="12"/>
      <c r="G29" s="12"/>
      <c r="H29" s="12"/>
    </row>
    <row r="30" spans="1:8" ht="14.25">
      <c r="A30" s="13"/>
      <c r="B30" s="13"/>
      <c r="C30" s="13"/>
      <c r="D30" s="13"/>
      <c r="E30" s="13"/>
      <c r="F30" s="13"/>
      <c r="G30" s="13"/>
      <c r="H30" s="13"/>
    </row>
    <row r="31" spans="1:8" ht="14.25">
      <c r="A31" s="13"/>
      <c r="B31" s="13"/>
      <c r="C31" s="13"/>
      <c r="D31" s="13"/>
      <c r="E31" s="13"/>
      <c r="F31" s="13"/>
      <c r="G31" s="13"/>
      <c r="H31" s="13"/>
    </row>
    <row r="32" spans="1:8" ht="14.25">
      <c r="A32" s="13"/>
      <c r="B32" s="13"/>
      <c r="C32" s="13"/>
      <c r="D32" s="13"/>
      <c r="E32" s="13"/>
      <c r="F32" s="13"/>
      <c r="G32" s="13"/>
      <c r="H32" s="13"/>
    </row>
    <row r="33" spans="1:8" ht="14.25">
      <c r="A33" s="13"/>
      <c r="B33" s="13"/>
      <c r="C33" s="13"/>
      <c r="D33" s="13"/>
      <c r="E33" s="13"/>
      <c r="F33" s="13"/>
      <c r="G33" s="13"/>
      <c r="H33" s="13"/>
    </row>
    <row r="34" spans="1:8" ht="14.25">
      <c r="A34" s="13"/>
      <c r="B34" s="13"/>
      <c r="C34" s="13"/>
      <c r="D34" s="13"/>
      <c r="E34" s="13"/>
      <c r="F34" s="13"/>
      <c r="G34" s="13"/>
      <c r="H34" s="13"/>
    </row>
    <row r="35" spans="1:8" ht="14.25">
      <c r="A35" s="13"/>
      <c r="B35" s="13"/>
      <c r="C35" s="13"/>
      <c r="D35" s="13"/>
      <c r="E35" s="13"/>
      <c r="F35" s="13"/>
      <c r="G35" s="13"/>
      <c r="H35" s="13"/>
    </row>
    <row r="36" spans="1:8" ht="14.25">
      <c r="A36" s="13"/>
      <c r="B36" s="13"/>
      <c r="C36" s="13"/>
      <c r="D36" s="13"/>
      <c r="E36" s="13"/>
      <c r="F36" s="13"/>
      <c r="G36" s="13"/>
      <c r="H36" s="13"/>
    </row>
  </sheetData>
  <mergeCells count="16">
    <mergeCell ref="A3:H3"/>
    <mergeCell ref="A9:H9"/>
    <mergeCell ref="E26:F26"/>
    <mergeCell ref="G26:H26"/>
    <mergeCell ref="A10:H10"/>
    <mergeCell ref="A18:H18"/>
    <mergeCell ref="A19:H19"/>
    <mergeCell ref="A14:H14"/>
    <mergeCell ref="A15:H15"/>
    <mergeCell ref="A13:F13"/>
    <mergeCell ref="A23:F23"/>
    <mergeCell ref="A22:F22"/>
    <mergeCell ref="A6:H6"/>
    <mergeCell ref="A8:F8"/>
    <mergeCell ref="A21:F21"/>
    <mergeCell ref="A17:F17"/>
  </mergeCells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 №1 кМП свод</vt:lpstr>
      <vt:lpstr>Прил   итог</vt:lpstr>
      <vt:lpstr>Прил 2 к ПП3 безраб</vt:lpstr>
      <vt:lpstr>Прил 1 к ПП3 безраб</vt:lpstr>
      <vt:lpstr>Прил 2 к ПП2 пенсия</vt:lpstr>
      <vt:lpstr>Прил 1 к ПП2 пенсия</vt:lpstr>
      <vt:lpstr>Прил 2 к ПП1 адм ком</vt:lpstr>
      <vt:lpstr>Прил 1 к ПП1 адм ком</vt:lpstr>
      <vt:lpstr>Прил №1 кМП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123</cp:lastModifiedBy>
  <cp:lastPrinted>2022-02-18T07:22:39Z</cp:lastPrinted>
  <dcterms:created xsi:type="dcterms:W3CDTF">1996-10-08T23:32:33Z</dcterms:created>
  <dcterms:modified xsi:type="dcterms:W3CDTF">2023-03-20T08:24:52Z</dcterms:modified>
</cp:coreProperties>
</file>