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  к МП СВОД" sheetId="16" r:id="rId1"/>
  </sheets>
  <calcPr calcId="124519"/>
</workbook>
</file>

<file path=xl/calcChain.xml><?xml version="1.0" encoding="utf-8"?>
<calcChain xmlns="http://schemas.openxmlformats.org/spreadsheetml/2006/main">
  <c r="H95" i="16"/>
  <c r="G95"/>
  <c r="H77"/>
  <c r="G77"/>
  <c r="H56"/>
  <c r="G56"/>
  <c r="D88"/>
  <c r="D69"/>
  <c r="H59"/>
  <c r="G59"/>
  <c r="B126"/>
  <c r="J98"/>
  <c r="C126" s="1"/>
  <c r="G33"/>
  <c r="G27"/>
  <c r="J114"/>
  <c r="E107"/>
  <c r="E48"/>
  <c r="B123" s="1"/>
  <c r="J117"/>
  <c r="C125" s="1"/>
  <c r="I78"/>
  <c r="I80"/>
  <c r="D87"/>
  <c r="I116"/>
  <c r="H115"/>
  <c r="H114" s="1"/>
  <c r="H113" s="1"/>
  <c r="G115"/>
  <c r="G114" s="1"/>
  <c r="I96"/>
  <c r="I95" s="1"/>
  <c r="F31"/>
  <c r="F32"/>
  <c r="F14"/>
  <c r="I77" l="1"/>
  <c r="D125"/>
  <c r="D126"/>
  <c r="G113"/>
  <c r="G117" s="1"/>
  <c r="I115"/>
  <c r="G94"/>
  <c r="I114" l="1"/>
  <c r="H117"/>
  <c r="I117" s="1"/>
  <c r="I113"/>
  <c r="H94"/>
  <c r="I94" s="1"/>
  <c r="G28" l="1"/>
  <c r="B124" l="1"/>
  <c r="H55"/>
  <c r="H60" s="1"/>
  <c r="G55"/>
  <c r="G60" s="1"/>
  <c r="I57"/>
  <c r="I56" s="1"/>
  <c r="D47"/>
  <c r="G14"/>
  <c r="G15" s="1"/>
  <c r="F19"/>
  <c r="G19" s="1"/>
  <c r="G20" s="1"/>
  <c r="F23"/>
  <c r="G23" s="1"/>
  <c r="G24" s="1"/>
  <c r="G34" l="1"/>
  <c r="H76"/>
  <c r="H75" s="1"/>
  <c r="G76"/>
  <c r="I55" l="1"/>
  <c r="I60" s="1"/>
  <c r="G75"/>
  <c r="I75" s="1"/>
  <c r="I76"/>
</calcChain>
</file>

<file path=xl/sharedStrings.xml><?xml version="1.0" encoding="utf-8"?>
<sst xmlns="http://schemas.openxmlformats.org/spreadsheetml/2006/main" count="211" uniqueCount="127">
  <si>
    <t>% от числа опрошенных</t>
  </si>
  <si>
    <t>ед.</t>
  </si>
  <si>
    <t>км.</t>
  </si>
  <si>
    <t>%</t>
  </si>
  <si>
    <t>Наименование целевых показателей программы и подпрограмм</t>
  </si>
  <si>
    <t>Единица измерения</t>
  </si>
  <si>
    <t>Весовое значение показателя</t>
  </si>
  <si>
    <t>Частное показателя</t>
  </si>
  <si>
    <t>Произведение показателя (гр.3*гр.6)</t>
  </si>
  <si>
    <t>Интегральный показатель эффективности по целевым индикаторам программы (Еп)</t>
  </si>
  <si>
    <t xml:space="preserve"> -</t>
  </si>
  <si>
    <t>Интегральный показатель эффективности по целевым индикаторам подпрограммы (Епп)</t>
  </si>
  <si>
    <t xml:space="preserve"> - </t>
  </si>
  <si>
    <t>Темп роста (снижения),%</t>
  </si>
  <si>
    <t>Результативность мероприятий (Орм), баллов</t>
  </si>
  <si>
    <t>Результат подпрограммы (Орпп)</t>
  </si>
  <si>
    <t>Наименование целевого показателя</t>
  </si>
  <si>
    <t>Наименование  программы, подпрограммы</t>
  </si>
  <si>
    <t>ГРБС</t>
  </si>
  <si>
    <t xml:space="preserve">Код бюджетной классификации </t>
  </si>
  <si>
    <t>Рз ПР</t>
  </si>
  <si>
    <t>ЦСР</t>
  </si>
  <si>
    <t>ВР</t>
  </si>
  <si>
    <t>х</t>
  </si>
  <si>
    <t>Оценка полноты использования бюджетных ассигнований по целевым статьям, баллы</t>
  </si>
  <si>
    <t>Полнота использования бюджетных ассигнований по целевым статьям (Оба)</t>
  </si>
  <si>
    <t xml:space="preserve">Количество обращений граждан, содержащих жалобы на низкий уровень благоустройства в муниципальном образовании </t>
  </si>
  <si>
    <t xml:space="preserve">Протяженность освещенных частей улицы </t>
  </si>
  <si>
    <t>0503</t>
  </si>
  <si>
    <t>244</t>
  </si>
  <si>
    <t>Отклонение относительное, %</t>
  </si>
  <si>
    <t>Темп роста(снижения), %</t>
  </si>
  <si>
    <t>0409</t>
  </si>
  <si>
    <t>Индикатор искусственного завышения/занижения показателя</t>
  </si>
  <si>
    <t>Интегральный показатель эффективности программы в целом (Е)</t>
  </si>
  <si>
    <t>Наименование подпрограммы</t>
  </si>
  <si>
    <t>Орпп</t>
  </si>
  <si>
    <t>Оба</t>
  </si>
  <si>
    <t>Эпп (1+2)</t>
  </si>
  <si>
    <t>Эффективность</t>
  </si>
  <si>
    <t>Подпрограмма эффективна</t>
  </si>
  <si>
    <t>Муниципальная программа ЭФФЕКТИВНА</t>
  </si>
  <si>
    <t>"УТВЕРЖДАЮ"</t>
  </si>
  <si>
    <t>Задача 1.  «Организация освещения улиц населённых пунктов сельсовета»</t>
  </si>
  <si>
    <t>Задачи подпрограммы:  
Организация освещения улиц населённых пунктов сельсовета;
Организация сбора и вывоза бытовых отходов и мусора</t>
  </si>
  <si>
    <t>Глава сельсовета</t>
  </si>
  <si>
    <t>0120085090</t>
  </si>
  <si>
    <t>Обеспечение первичных мер пожарной безопасности в границах населенных пунктов поселения на 100% от нормативной потребности.</t>
  </si>
  <si>
    <t>0120086010</t>
  </si>
  <si>
    <t>0310</t>
  </si>
  <si>
    <t>Темп роста(снижения),%</t>
  </si>
  <si>
    <t>Отклонение относительное,%</t>
  </si>
  <si>
    <t>0309</t>
  </si>
  <si>
    <t>Темп роста, (снижения), %</t>
  </si>
  <si>
    <t>Мероприятие 1.1.: Распространение материалов антитеррористической и антиэкстремистской направленности</t>
  </si>
  <si>
    <t>0130082190</t>
  </si>
  <si>
    <t>Удельный вес автомобильных дорог общего пользования местного значения , работы по содержанию которых выполняются в объеме выделенных бюджетных средств в общей протяженности автомобильных дорог, на которых производится комплекс работ по их содержанию.</t>
  </si>
  <si>
    <t>Задача 1.  Осуществление дорожной деятельности в отношении автомобильных дорог местного значения в границах населенного пункта  и обеспечение безопасности дорожного движения на них</t>
  </si>
  <si>
    <t>__________________Шук О.А.</t>
  </si>
  <si>
    <t>Задача 4.Обеспечение первичных мер пожарной безопасности в границах населенных пунктов поселения, обеспечение информирования населения сельсовета о мерах пожарной безопасности</t>
  </si>
  <si>
    <t>Прокладка минерализованных полос в мерах прилегания лесных массивов к населенным пунктам и уход за ними.</t>
  </si>
  <si>
    <t>ведомственная отчетность</t>
  </si>
  <si>
    <t>Количество мест захламления отходами на конец отчетного этапа</t>
  </si>
  <si>
    <t>Мероприятие 1.1: Содержание улично-дорожной сети населенных пунктов сельсовета</t>
  </si>
  <si>
    <t xml:space="preserve">Задачи подпрограммы : Обеспечение первичных мер пожарной безопасности в границах населенных пунктов поселения; Обеспечение информирования населения сельсовета о мерах пожарной безопасности
</t>
  </si>
  <si>
    <t>Задача 1.   Обеспечение первичных мер пожарной безопасности в границах населенных пунктов поселения.
Обеспечение информирования населения сельсовета о мерах пожарной безопасности</t>
  </si>
  <si>
    <t>0140088570</t>
  </si>
  <si>
    <t>задача 2.  Ликвидация мест захламления бытовыми отходами</t>
  </si>
  <si>
    <t>2.1Ликвидация мест захламления бытовыми отходами</t>
  </si>
  <si>
    <t>Прокладка минерализированных полос в местах прилегания лесных массивов к населенным пунктам и уход за ними</t>
  </si>
  <si>
    <t>01200S5080</t>
  </si>
  <si>
    <t>Подпрограмма  не эффективна в целом</t>
  </si>
  <si>
    <t>Расчет полноты использования бюджетных ассигнований по целевым статьям подпрограммы "Организация благоустройства в границах населенного пункта" за 2021 год.</t>
  </si>
  <si>
    <t>План 2021год</t>
  </si>
  <si>
    <t>Факт 2021год</t>
  </si>
  <si>
    <t>Факт 2022 год</t>
  </si>
  <si>
    <t>Подпрограмма  не эффективна в части лотдельных мероприятий</t>
  </si>
  <si>
    <t>ГРБС 1 Администрация Усть-Питского сельсовета</t>
  </si>
  <si>
    <t>Цель подпрограммы: «Противодействие терроризму и экстремизму, защита жизни граждан, проживающих на территории муниципального образования Усть-Питский сельсовет"й  сельсовет от террористических и экстремистских актов»</t>
  </si>
  <si>
    <t>Количество фактов, свидетельствующих о наличии признаков экстремизма на территории МОУсть-Питский сельсовет" сельсовет</t>
  </si>
  <si>
    <t>Цель подпрограммы: «Противодействие терроризму и экстремизму, защита жизни граждан, проживающих на территории муниципального образования Усть-Питский сельсовет" сельсовет от террористических и экстремистских актов»</t>
  </si>
  <si>
    <t>Администрация Усть-Питский сельского сельсовета</t>
  </si>
  <si>
    <t>Задачи подпрограммы : 
Информирование населения муниципального образования Усть-Питский сельсовет"  сельсовет по вопросам противодействия терроризму и экстремизму;
Пропаганда толерантного поведения к людям других национальностей и религиозных конфессий.</t>
  </si>
  <si>
    <t xml:space="preserve">Подпрограмма: "Организация благоустройства в границах населенного пунктов МО Усть-Питский сельсовет" </t>
  </si>
  <si>
    <t>Подпрограмма: "Обеспечение сохранности и модернизация автомобильных дорог, создание условий безопасности дорожного движения в границах МО Усть-Питский сельсовет"</t>
  </si>
  <si>
    <t>Подпрограмма: «Профилактика терроризма и экстремизма, а также минимизация и (или) ликвидация последствий проявлений терроризма и экстремизма на территории МО Усть-Питский сельсовет"</t>
  </si>
  <si>
    <t>Подпрограмма «Обеспечение пожарной безопасности сельских населённых пунктов на территории МО Усть-Питский сельсовет"</t>
  </si>
  <si>
    <t>ГРБС 1 Администрация Усть-Питского сельсовета"</t>
  </si>
  <si>
    <t>Цель подпрограммы:
Совершенствование системы пожарной безопасности на территории  муниципального образования Усть-Питского сельсовета" сельсовет, обеспечение необходимых условий для предотвращения гибели и травматизма людей при пожарах, сокращения материального ущерба</t>
  </si>
  <si>
    <t>Цель подпрограммы «Совершенствование системы пожарной безопасности на территории  муниципального образования Усть-Питский сельсовет, обеспечение необходимых условий для предотвращения гибели и травматизма людей при пожарах, сокращения материального ущерба»</t>
  </si>
  <si>
    <t xml:space="preserve">Цель подпрограммы:
Ремонт, капитальный ремонт и содержание автомобильных дорог общего пользования местного значения МО Усть-Питский сельсовет
</t>
  </si>
  <si>
    <t>Цель подпрограммы «Ремонт, капитальный ремонт и содержание автомобильных дорог общего пользования местного значения Усть-Питского сельсовета»</t>
  </si>
  <si>
    <t>Цель подпрограммы "Совершенствование системы комплексного благоустройства муниципального образования МО Усть-Питский сельсовет"</t>
  </si>
  <si>
    <t>Цель подпрограммы "Совершенствование системы комплексного благоустройства муниципального образования МО Усть-Питнский  сельсовет"</t>
  </si>
  <si>
    <t>Задача 3. Противодействие терроризму и экстремизму, защита жизни граждан, проживающих на территории муниципального образования Усть-Питский сельсовет от террористических и экстремистских актов</t>
  </si>
  <si>
    <t>Количество фактов, свидетельствующих о наличии признаков экстремизма на территории МО Усть-Питский сельсовет</t>
  </si>
  <si>
    <t>Подпрограмма: «Обеспечение сохранности и модернизация автомобильных дорог, создание условий безопасности дорожного движения в границах МО Усть-Питский сельсовет»</t>
  </si>
  <si>
    <t>Задача 2. Ремонт, капитальный ремонт и содержание автомобильных дорог общего пользования местного значения Усть-Питского сельсовета</t>
  </si>
  <si>
    <t>Подпрограмма «Организация благоустройства в границах населённых пунктов МО Усть-Питский сельсовет»</t>
  </si>
  <si>
    <t>Задача 1. Совершенствование системы комплексного благоустройства муниципального образования Устьт-Питский сельсовет</t>
  </si>
  <si>
    <t xml:space="preserve">Удовлетворенность населения деятельностью органов местного самоуправления Усть-Питского сельсовета </t>
  </si>
  <si>
    <t>Цель:Создание условий, обеспечивающих повышение уровня и качества жизни жителей муниципального образования Усть-Питский сельсовет, в том числе безопасности условий жизни населения</t>
  </si>
  <si>
    <t>Семенов В.В.</t>
  </si>
  <si>
    <t>Подпрограмма: «Профилактика терроризма и экстремизма, а также минимизация и (или) ликвидация последствий проявлений терроризма и экстремизма на территории МО Усть-Питский сельсовет»</t>
  </si>
  <si>
    <t>Расчет полноты использования бюджетных ассигновагний по целевым статьям подпрограммы "Обеспечение сохранности и модернизация автомобильных дорог, создание условий безопасности дорожного движения в границах МО Усть-Питский сельсовет" за 2021 год.</t>
  </si>
  <si>
    <t>Удельный вес автомобильных дорог общего пользования местного значения Усть-Питского сельсовета,  работы по содержанию которых выполняются в объеме выделенных бюджетных средств в общей протяженности автомобильных дорог, на которых производится комплекс работ по их содержанию</t>
  </si>
  <si>
    <t>064</t>
  </si>
  <si>
    <t>Администрация Усть-Питский сельсовет</t>
  </si>
  <si>
    <t xml:space="preserve">Задачи подпрограммы : 
Информирование населения муниципального образования Усть-Питский  сельсовет по вопросам противодействия терроризму и экстремизму;
Пропаганда толерантного поведения к людям других национальностей и религиозных конфессий.
</t>
  </si>
  <si>
    <t>Усть-Питский сельсовет"</t>
  </si>
  <si>
    <t>01400S4120</t>
  </si>
  <si>
    <t>ОЦЕНКА ЭФФЕКТИВНОСТИ МУНИЦИПАЛЬНОЙ ПРОГРАММЫ «Развитие территории  МО Усть-Питский сельсовет » 2022год</t>
  </si>
  <si>
    <t>Расчет оценки эффективности муниципальной программы «Развитие территории МО Усть-Питский сельсовет» 2022год</t>
  </si>
  <si>
    <t>Плановое значение показателя за 2022 год</t>
  </si>
  <si>
    <t>Фактическое значение показателя за 2022 год</t>
  </si>
  <si>
    <t>План 2022 год</t>
  </si>
  <si>
    <t>Факт 2022год</t>
  </si>
  <si>
    <t>Расчет результативности мероприятий и результата подпрограммы "Организация благоустройства в границах населенного пункта" за 2022 год.</t>
  </si>
  <si>
    <t>Расчет полноты использования бюджетных ассигнований по целевым статьям подпрограммы "Обеспечение сохранности и модернизация автомобильных дорог, создание условий безопасности дорожного движения в границах МО Усть-Питский сельсовет" за 2022год</t>
  </si>
  <si>
    <t>План 2022год</t>
  </si>
  <si>
    <t>Основные задачи: Развитие, модернизация,капитальный ремонт,ремонт и содержание автомобильных дорог за счет средств муниципального дорожного фонда</t>
  </si>
  <si>
    <t>Расчет результативности мероприятий и результата подпрограммы «Обеспечение пожарной безопасности сельских населённых пунктов на территории МОУсть-Питский сельсовет», на 2022год</t>
  </si>
  <si>
    <t>Расчет полноты использования бюджетных ассигновагний по целевым статьям подпрограммы  «Обеспечение пожарной безопасности сельских населённых пунктов на территории МОУсть-Питский сельсовет" за 2022 год.</t>
  </si>
  <si>
    <t>Расчет результативности мероприятий подпрограммы "профилактика терроризма и экстремизма,а также минимизация и(или)ликвидация последствий проявления терроризма и экстремизма на территории МО Усть-Питский сельсовет"" за 2022год</t>
  </si>
  <si>
    <t>Расчет полноты использования бюджетных ассигнований по целевым статьям подпрограммы «Профилактика терроризма и экстремизма, а также минимизация и (или) ликвидация последствий проявлений терроризма и экстремизма на территории МО Усть-Питский сельсовет" сельсовет» оборона" за 2022 год</t>
  </si>
  <si>
    <t>Определение оценки эффективности подпрограмм муниципальной программы "Развитие территории муниципального образования Усть-Питский сельсовет"" за 2022 год</t>
  </si>
  <si>
    <t>"23" февраля2023г.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</si>
</sst>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Border="1" applyAlignment="1"/>
    <xf numFmtId="0" fontId="0" fillId="0" borderId="4" xfId="0" applyBorder="1"/>
    <xf numFmtId="0" fontId="2" fillId="0" borderId="0" xfId="0" applyFont="1"/>
    <xf numFmtId="0" fontId="3" fillId="0" borderId="0" xfId="0" applyFont="1" applyBorder="1" applyAlignment="1"/>
    <xf numFmtId="0" fontId="4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Continuous" vertical="center"/>
    </xf>
    <xf numFmtId="1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/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 wrapText="1"/>
    </xf>
    <xf numFmtId="1" fontId="3" fillId="0" borderId="1" xfId="0" applyNumberFormat="1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wrapText="1"/>
    </xf>
    <xf numFmtId="0" fontId="2" fillId="0" borderId="4" xfId="0" applyFont="1" applyBorder="1"/>
    <xf numFmtId="0" fontId="2" fillId="0" borderId="2" xfId="0" applyFont="1" applyBorder="1"/>
    <xf numFmtId="0" fontId="4" fillId="0" borderId="0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7"/>
  <sheetViews>
    <sheetView tabSelected="1" view="pageBreakPreview" zoomScale="60" zoomScaleNormal="68" workbookViewId="0">
      <selection activeCell="I10" sqref="I10"/>
    </sheetView>
  </sheetViews>
  <sheetFormatPr defaultRowHeight="12.75"/>
  <cols>
    <col min="1" max="1" width="41.85546875" customWidth="1"/>
    <col min="2" max="2" width="12.7109375" customWidth="1"/>
    <col min="3" max="3" width="14" customWidth="1"/>
    <col min="4" max="4" width="13.42578125" customWidth="1"/>
    <col min="5" max="5" width="19.140625" customWidth="1"/>
    <col min="6" max="6" width="14.140625" customWidth="1"/>
    <col min="7" max="7" width="15.140625" customWidth="1"/>
    <col min="8" max="8" width="15" customWidth="1"/>
    <col min="9" max="9" width="9.140625" customWidth="1"/>
  </cols>
  <sheetData>
    <row r="1" spans="1:14" ht="18.75">
      <c r="A1" s="3"/>
      <c r="B1" s="3"/>
      <c r="C1" s="3"/>
      <c r="D1" s="3"/>
      <c r="E1" s="3"/>
      <c r="F1" s="3"/>
      <c r="G1" s="3" t="s">
        <v>42</v>
      </c>
      <c r="H1" s="3"/>
      <c r="I1" s="3"/>
      <c r="J1" s="3"/>
    </row>
    <row r="2" spans="1:14" ht="18.75">
      <c r="A2" s="3"/>
      <c r="B2" s="3"/>
      <c r="C2" s="3"/>
      <c r="D2" s="3"/>
      <c r="E2" s="3"/>
      <c r="F2" s="3"/>
      <c r="G2" s="3" t="s">
        <v>45</v>
      </c>
      <c r="H2" s="3"/>
      <c r="I2" s="3"/>
      <c r="J2" s="3"/>
    </row>
    <row r="3" spans="1:14" ht="18.75">
      <c r="A3" s="3"/>
      <c r="B3" s="3"/>
      <c r="C3" s="3"/>
      <c r="D3" s="3"/>
      <c r="E3" s="3"/>
      <c r="F3" s="3"/>
      <c r="G3" s="3" t="s">
        <v>58</v>
      </c>
      <c r="H3" s="3" t="s">
        <v>102</v>
      </c>
      <c r="I3" s="3"/>
      <c r="J3" s="3"/>
    </row>
    <row r="4" spans="1:14" ht="18.75">
      <c r="A4" s="3"/>
      <c r="B4" s="3"/>
      <c r="C4" s="3"/>
      <c r="D4" s="3"/>
      <c r="E4" s="3"/>
      <c r="F4" s="3"/>
      <c r="G4" s="3" t="s">
        <v>126</v>
      </c>
      <c r="H4" s="3"/>
      <c r="I4" s="3"/>
      <c r="J4" s="3"/>
    </row>
    <row r="5" spans="1:14" ht="18.7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4" ht="18.7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4" ht="36" customHeight="1">
      <c r="A7" s="120" t="s">
        <v>111</v>
      </c>
      <c r="B7" s="120"/>
      <c r="C7" s="120"/>
      <c r="D7" s="120"/>
      <c r="E7" s="120"/>
      <c r="F7" s="120"/>
      <c r="G7" s="120"/>
      <c r="H7" s="82"/>
      <c r="I7" s="83"/>
      <c r="J7" s="83"/>
      <c r="K7" s="84"/>
    </row>
    <row r="8" spans="1:14" ht="18.7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4" ht="39.75" customHeight="1">
      <c r="A9" s="110" t="s">
        <v>112</v>
      </c>
      <c r="B9" s="110"/>
      <c r="C9" s="110"/>
      <c r="D9" s="110"/>
      <c r="E9" s="110"/>
      <c r="F9" s="110"/>
      <c r="G9" s="110"/>
      <c r="H9" s="110"/>
      <c r="I9" s="4"/>
      <c r="J9" s="4"/>
      <c r="K9" s="1"/>
      <c r="L9" s="1"/>
      <c r="M9" s="1"/>
      <c r="N9" s="1"/>
    </row>
    <row r="10" spans="1:14" ht="19.5">
      <c r="A10" s="5"/>
      <c r="B10" s="5"/>
      <c r="C10" s="5"/>
      <c r="D10" s="5"/>
      <c r="E10" s="5"/>
      <c r="F10" s="5"/>
      <c r="G10" s="5"/>
      <c r="H10" s="5"/>
      <c r="I10" s="4"/>
      <c r="J10" s="4"/>
      <c r="K10" s="1"/>
      <c r="L10" s="1"/>
      <c r="M10" s="1"/>
      <c r="N10" s="1"/>
    </row>
    <row r="11" spans="1:14" ht="99.75" customHeight="1">
      <c r="A11" s="6" t="s">
        <v>4</v>
      </c>
      <c r="B11" s="6" t="s">
        <v>5</v>
      </c>
      <c r="C11" s="6" t="s">
        <v>6</v>
      </c>
      <c r="D11" s="6" t="s">
        <v>113</v>
      </c>
      <c r="E11" s="6" t="s">
        <v>114</v>
      </c>
      <c r="F11" s="6" t="s">
        <v>7</v>
      </c>
      <c r="G11" s="6" t="s">
        <v>8</v>
      </c>
      <c r="H11" s="6" t="s">
        <v>33</v>
      </c>
      <c r="I11" s="3"/>
      <c r="J11" s="3"/>
    </row>
    <row r="12" spans="1:14" ht="18.7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3"/>
      <c r="J12" s="3"/>
    </row>
    <row r="13" spans="1:14" ht="69" customHeight="1">
      <c r="A13" s="104" t="s">
        <v>101</v>
      </c>
      <c r="B13" s="104"/>
      <c r="C13" s="104"/>
      <c r="D13" s="104"/>
      <c r="E13" s="104"/>
      <c r="F13" s="104"/>
      <c r="G13" s="104"/>
      <c r="H13" s="104"/>
      <c r="I13" s="3"/>
      <c r="J13" s="3"/>
    </row>
    <row r="14" spans="1:14" ht="75">
      <c r="A14" s="87" t="s">
        <v>100</v>
      </c>
      <c r="B14" s="8" t="s">
        <v>0</v>
      </c>
      <c r="C14" s="9">
        <v>1</v>
      </c>
      <c r="D14" s="10">
        <v>80</v>
      </c>
      <c r="E14" s="10">
        <v>80</v>
      </c>
      <c r="F14" s="11">
        <f>E14/D14</f>
        <v>1</v>
      </c>
      <c r="G14" s="11">
        <f>C14*F14</f>
        <v>1</v>
      </c>
      <c r="H14" s="10" t="s">
        <v>10</v>
      </c>
      <c r="I14" s="3"/>
      <c r="J14" s="3"/>
    </row>
    <row r="15" spans="1:14" ht="28.5" customHeight="1">
      <c r="A15" s="105" t="s">
        <v>9</v>
      </c>
      <c r="B15" s="105"/>
      <c r="C15" s="105"/>
      <c r="D15" s="105"/>
      <c r="E15" s="105"/>
      <c r="F15" s="105"/>
      <c r="G15" s="12">
        <f>G14</f>
        <v>1</v>
      </c>
      <c r="H15" s="10"/>
      <c r="I15" s="3"/>
      <c r="J15" s="3"/>
    </row>
    <row r="16" spans="1:14" ht="38.25" customHeight="1">
      <c r="A16" s="104" t="s">
        <v>99</v>
      </c>
      <c r="B16" s="104"/>
      <c r="C16" s="104"/>
      <c r="D16" s="104"/>
      <c r="E16" s="104"/>
      <c r="F16" s="104"/>
      <c r="G16" s="104"/>
      <c r="H16" s="104"/>
      <c r="I16" s="3"/>
      <c r="J16" s="3"/>
    </row>
    <row r="17" spans="1:10" ht="25.5" customHeight="1">
      <c r="A17" s="104" t="s">
        <v>98</v>
      </c>
      <c r="B17" s="104"/>
      <c r="C17" s="104"/>
      <c r="D17" s="104"/>
      <c r="E17" s="104"/>
      <c r="F17" s="104"/>
      <c r="G17" s="104"/>
      <c r="H17" s="104"/>
      <c r="I17" s="3"/>
      <c r="J17" s="3"/>
    </row>
    <row r="18" spans="1:10" ht="78" customHeight="1">
      <c r="A18" s="13" t="s">
        <v>26</v>
      </c>
      <c r="B18" s="8" t="s">
        <v>1</v>
      </c>
      <c r="C18" s="10">
        <v>0.14000000000000001</v>
      </c>
      <c r="D18" s="14">
        <v>5</v>
      </c>
      <c r="E18" s="14">
        <v>0</v>
      </c>
      <c r="F18" s="15">
        <v>0</v>
      </c>
      <c r="G18" s="11">
        <v>0</v>
      </c>
      <c r="H18" s="14" t="s">
        <v>10</v>
      </c>
      <c r="I18" s="3"/>
      <c r="J18" s="3"/>
    </row>
    <row r="19" spans="1:10" ht="48.75" customHeight="1">
      <c r="A19" s="13" t="s">
        <v>27</v>
      </c>
      <c r="B19" s="8" t="s">
        <v>2</v>
      </c>
      <c r="C19" s="10">
        <v>0.14000000000000001</v>
      </c>
      <c r="D19" s="14">
        <v>12.7</v>
      </c>
      <c r="E19" s="14">
        <v>12.7</v>
      </c>
      <c r="F19" s="14">
        <f>E19/D19</f>
        <v>1</v>
      </c>
      <c r="G19" s="11">
        <f>C19*F19</f>
        <v>0.14000000000000001</v>
      </c>
      <c r="H19" s="14" t="s">
        <v>12</v>
      </c>
      <c r="I19" s="3"/>
      <c r="J19" s="3"/>
    </row>
    <row r="20" spans="1:10" ht="29.25" customHeight="1">
      <c r="A20" s="105" t="s">
        <v>11</v>
      </c>
      <c r="B20" s="105"/>
      <c r="C20" s="105"/>
      <c r="D20" s="105"/>
      <c r="E20" s="105"/>
      <c r="F20" s="105"/>
      <c r="G20" s="16">
        <f>G19</f>
        <v>0.14000000000000001</v>
      </c>
      <c r="H20" s="17"/>
      <c r="I20" s="3"/>
      <c r="J20" s="3"/>
    </row>
    <row r="21" spans="1:10" ht="34.5" customHeight="1">
      <c r="A21" s="104" t="s">
        <v>97</v>
      </c>
      <c r="B21" s="104"/>
      <c r="C21" s="104"/>
      <c r="D21" s="104"/>
      <c r="E21" s="104"/>
      <c r="F21" s="104"/>
      <c r="G21" s="104"/>
      <c r="H21" s="104"/>
      <c r="I21" s="3"/>
      <c r="J21" s="3"/>
    </row>
    <row r="22" spans="1:10" ht="36.75" customHeight="1">
      <c r="A22" s="106" t="s">
        <v>96</v>
      </c>
      <c r="B22" s="106"/>
      <c r="C22" s="106"/>
      <c r="D22" s="106"/>
      <c r="E22" s="106"/>
      <c r="F22" s="106"/>
      <c r="G22" s="106"/>
      <c r="H22" s="106"/>
      <c r="I22" s="3"/>
      <c r="J22" s="3"/>
    </row>
    <row r="23" spans="1:10" ht="149.25" customHeight="1">
      <c r="A23" s="13" t="s">
        <v>105</v>
      </c>
      <c r="B23" s="17" t="s">
        <v>3</v>
      </c>
      <c r="C23" s="17">
        <v>0.14000000000000001</v>
      </c>
      <c r="D23" s="17">
        <v>50</v>
      </c>
      <c r="E23" s="17">
        <v>43.75</v>
      </c>
      <c r="F23" s="17">
        <f>E23/D23</f>
        <v>0.875</v>
      </c>
      <c r="G23" s="11">
        <f>C23*F23</f>
        <v>0.12250000000000001</v>
      </c>
      <c r="H23" s="17" t="s">
        <v>10</v>
      </c>
      <c r="I23" s="3"/>
      <c r="J23" s="3"/>
    </row>
    <row r="24" spans="1:10" ht="24.75" customHeight="1">
      <c r="A24" s="105" t="s">
        <v>11</v>
      </c>
      <c r="B24" s="105"/>
      <c r="C24" s="105"/>
      <c r="D24" s="105"/>
      <c r="E24" s="105"/>
      <c r="F24" s="105"/>
      <c r="G24" s="16">
        <f>G23</f>
        <v>0.12250000000000001</v>
      </c>
      <c r="H24" s="17"/>
      <c r="I24" s="3"/>
      <c r="J24" s="3"/>
    </row>
    <row r="25" spans="1:10" ht="59.25" customHeight="1">
      <c r="A25" s="104" t="s">
        <v>94</v>
      </c>
      <c r="B25" s="104"/>
      <c r="C25" s="104"/>
      <c r="D25" s="104"/>
      <c r="E25" s="104"/>
      <c r="F25" s="104"/>
      <c r="G25" s="104"/>
      <c r="H25" s="104"/>
      <c r="I25" s="3"/>
      <c r="J25" s="3"/>
    </row>
    <row r="26" spans="1:10" ht="56.25" customHeight="1">
      <c r="A26" s="104" t="s">
        <v>103</v>
      </c>
      <c r="B26" s="104"/>
      <c r="C26" s="104"/>
      <c r="D26" s="104"/>
      <c r="E26" s="104"/>
      <c r="F26" s="104"/>
      <c r="G26" s="104"/>
      <c r="H26" s="104"/>
      <c r="I26" s="3"/>
      <c r="J26" s="3"/>
    </row>
    <row r="27" spans="1:10" ht="93.75">
      <c r="A27" s="18" t="s">
        <v>95</v>
      </c>
      <c r="B27" s="19" t="s">
        <v>1</v>
      </c>
      <c r="C27" s="19">
        <v>0.16</v>
      </c>
      <c r="D27" s="17">
        <v>0</v>
      </c>
      <c r="E27" s="17">
        <v>0</v>
      </c>
      <c r="F27" s="17">
        <v>0</v>
      </c>
      <c r="G27" s="11">
        <f>C27*F27</f>
        <v>0</v>
      </c>
      <c r="H27" s="19" t="s">
        <v>10</v>
      </c>
      <c r="I27" s="3"/>
      <c r="J27" s="3"/>
    </row>
    <row r="28" spans="1:10" ht="18.75">
      <c r="A28" s="105" t="s">
        <v>11</v>
      </c>
      <c r="B28" s="105"/>
      <c r="C28" s="105"/>
      <c r="D28" s="105"/>
      <c r="E28" s="105"/>
      <c r="F28" s="105"/>
      <c r="G28" s="20">
        <f>G27</f>
        <v>0</v>
      </c>
      <c r="H28" s="21"/>
      <c r="I28" s="3"/>
      <c r="J28" s="3"/>
    </row>
    <row r="29" spans="1:10" ht="48.75" customHeight="1">
      <c r="A29" s="104" t="s">
        <v>59</v>
      </c>
      <c r="B29" s="104"/>
      <c r="C29" s="104"/>
      <c r="D29" s="104"/>
      <c r="E29" s="104"/>
      <c r="F29" s="104"/>
      <c r="G29" s="104"/>
      <c r="H29" s="104"/>
      <c r="I29" s="3"/>
      <c r="J29" s="3"/>
    </row>
    <row r="30" spans="1:10" ht="39" customHeight="1">
      <c r="A30" s="104" t="s">
        <v>86</v>
      </c>
      <c r="B30" s="104"/>
      <c r="C30" s="104"/>
      <c r="D30" s="104"/>
      <c r="E30" s="104"/>
      <c r="F30" s="104"/>
      <c r="G30" s="104"/>
      <c r="H30" s="104"/>
      <c r="I30" s="3"/>
      <c r="J30" s="3"/>
    </row>
    <row r="31" spans="1:10" ht="58.5" customHeight="1">
      <c r="A31" s="22" t="s">
        <v>60</v>
      </c>
      <c r="B31" s="17" t="s">
        <v>3</v>
      </c>
      <c r="C31" s="8" t="s">
        <v>61</v>
      </c>
      <c r="D31" s="17">
        <v>100</v>
      </c>
      <c r="E31" s="17">
        <v>100</v>
      </c>
      <c r="F31" s="17">
        <f>E31/D31</f>
        <v>1</v>
      </c>
      <c r="G31" s="17">
        <v>1</v>
      </c>
      <c r="H31" s="21"/>
      <c r="I31" s="3"/>
      <c r="J31" s="3"/>
    </row>
    <row r="32" spans="1:10" ht="72.75" customHeight="1">
      <c r="A32" s="13" t="s">
        <v>47</v>
      </c>
      <c r="B32" s="17" t="s">
        <v>3</v>
      </c>
      <c r="C32" s="8" t="s">
        <v>61</v>
      </c>
      <c r="D32" s="17">
        <v>100</v>
      </c>
      <c r="E32" s="17">
        <v>100</v>
      </c>
      <c r="F32" s="17">
        <f>E32/D32</f>
        <v>1</v>
      </c>
      <c r="G32" s="17">
        <v>1</v>
      </c>
      <c r="H32" s="23"/>
      <c r="I32" s="3"/>
      <c r="J32" s="3"/>
    </row>
    <row r="33" spans="1:10" ht="18.75">
      <c r="A33" s="105" t="s">
        <v>11</v>
      </c>
      <c r="B33" s="105"/>
      <c r="C33" s="105"/>
      <c r="D33" s="105"/>
      <c r="E33" s="105"/>
      <c r="F33" s="105"/>
      <c r="G33" s="17">
        <f>G31+G32</f>
        <v>2</v>
      </c>
      <c r="H33" s="23"/>
      <c r="I33" s="3"/>
      <c r="J33" s="3"/>
    </row>
    <row r="34" spans="1:10" ht="27" customHeight="1">
      <c r="A34" s="105" t="s">
        <v>34</v>
      </c>
      <c r="B34" s="105"/>
      <c r="C34" s="105"/>
      <c r="D34" s="105"/>
      <c r="E34" s="105"/>
      <c r="F34" s="105"/>
      <c r="G34" s="24">
        <f>G24+G20+G28+G33</f>
        <v>2.2625000000000002</v>
      </c>
      <c r="H34" s="21"/>
      <c r="I34" s="3"/>
      <c r="J34" s="3"/>
    </row>
    <row r="35" spans="1:10" ht="39.75" customHeight="1">
      <c r="A35" s="109" t="s">
        <v>41</v>
      </c>
      <c r="B35" s="109"/>
      <c r="C35" s="109"/>
      <c r="D35" s="109"/>
      <c r="E35" s="109"/>
      <c r="F35" s="109"/>
      <c r="G35" s="109"/>
      <c r="H35" s="109"/>
      <c r="I35" s="3"/>
      <c r="J35" s="3"/>
    </row>
    <row r="36" spans="1:10" ht="15" customHeight="1">
      <c r="A36" s="25"/>
      <c r="B36" s="25"/>
      <c r="C36" s="25"/>
      <c r="D36" s="25"/>
      <c r="E36" s="25"/>
      <c r="F36" s="25"/>
      <c r="G36" s="25"/>
      <c r="H36" s="25"/>
      <c r="I36" s="3"/>
      <c r="J36" s="3"/>
    </row>
    <row r="37" spans="1:10" ht="9" customHeight="1">
      <c r="A37" s="25"/>
      <c r="B37" s="25"/>
      <c r="C37" s="25"/>
      <c r="D37" s="25"/>
      <c r="E37" s="25"/>
      <c r="F37" s="25"/>
      <c r="G37" s="25"/>
      <c r="H37" s="25"/>
      <c r="I37" s="3"/>
      <c r="J37" s="3"/>
    </row>
    <row r="38" spans="1:10" ht="18.75" hidden="1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ht="18.75" hidden="1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ht="59.25" customHeight="1">
      <c r="A40" s="103" t="s">
        <v>117</v>
      </c>
      <c r="B40" s="103"/>
      <c r="C40" s="103"/>
      <c r="D40" s="103"/>
      <c r="E40" s="103"/>
      <c r="F40" s="3"/>
      <c r="G40" s="3"/>
      <c r="H40" s="3"/>
      <c r="I40" s="3"/>
      <c r="J40" s="3"/>
    </row>
    <row r="41" spans="1:10" ht="19.5">
      <c r="A41" s="26"/>
      <c r="B41" s="26"/>
      <c r="C41" s="26"/>
      <c r="D41" s="26"/>
      <c r="E41" s="26"/>
      <c r="F41" s="3"/>
      <c r="G41" s="3"/>
      <c r="H41" s="3"/>
      <c r="I41" s="3"/>
      <c r="J41" s="3"/>
    </row>
    <row r="42" spans="1:10" ht="75">
      <c r="A42" s="8" t="s">
        <v>16</v>
      </c>
      <c r="B42" s="88" t="s">
        <v>115</v>
      </c>
      <c r="C42" s="88" t="s">
        <v>116</v>
      </c>
      <c r="D42" s="8" t="s">
        <v>13</v>
      </c>
      <c r="E42" s="8" t="s">
        <v>14</v>
      </c>
      <c r="F42" s="3"/>
      <c r="G42" s="3"/>
      <c r="H42" s="3"/>
      <c r="I42" s="3"/>
      <c r="J42" s="3"/>
    </row>
    <row r="43" spans="1:10" ht="36" customHeight="1">
      <c r="A43" s="106" t="s">
        <v>93</v>
      </c>
      <c r="B43" s="106"/>
      <c r="C43" s="106"/>
      <c r="D43" s="106"/>
      <c r="E43" s="106"/>
      <c r="F43" s="3"/>
      <c r="G43" s="3"/>
      <c r="H43" s="3"/>
      <c r="I43" s="3"/>
      <c r="J43" s="3"/>
    </row>
    <row r="44" spans="1:10" ht="72" customHeight="1">
      <c r="A44" s="107" t="s">
        <v>44</v>
      </c>
      <c r="B44" s="108"/>
      <c r="C44" s="108"/>
      <c r="D44" s="108"/>
      <c r="E44" s="108"/>
      <c r="F44" s="3"/>
      <c r="G44" s="3"/>
      <c r="H44" s="3"/>
      <c r="I44" s="3"/>
      <c r="J44" s="3"/>
    </row>
    <row r="45" spans="1:10" ht="65.25" customHeight="1">
      <c r="A45" s="13" t="s">
        <v>26</v>
      </c>
      <c r="B45" s="8">
        <v>5</v>
      </c>
      <c r="C45" s="8">
        <v>0</v>
      </c>
      <c r="D45" s="27">
        <v>0</v>
      </c>
      <c r="E45" s="8">
        <v>0</v>
      </c>
      <c r="F45" s="3"/>
      <c r="G45" s="3"/>
      <c r="H45" s="3"/>
      <c r="I45" s="3"/>
      <c r="J45" s="3"/>
    </row>
    <row r="46" spans="1:10" ht="36.75" customHeight="1">
      <c r="A46" s="13" t="s">
        <v>62</v>
      </c>
      <c r="B46" s="8">
        <v>0</v>
      </c>
      <c r="C46" s="8">
        <v>0</v>
      </c>
      <c r="D46" s="27">
        <v>0</v>
      </c>
      <c r="E46" s="8">
        <v>0</v>
      </c>
      <c r="F46" s="3"/>
      <c r="G46" s="3"/>
      <c r="H46" s="3"/>
      <c r="I46" s="3"/>
      <c r="J46" s="3"/>
    </row>
    <row r="47" spans="1:10" ht="18.75" customHeight="1">
      <c r="A47" s="13" t="s">
        <v>27</v>
      </c>
      <c r="B47" s="8">
        <v>5.3</v>
      </c>
      <c r="C47" s="8">
        <v>5.3</v>
      </c>
      <c r="D47" s="8">
        <f>C47/B47*100</f>
        <v>100</v>
      </c>
      <c r="E47" s="8">
        <v>2</v>
      </c>
      <c r="F47" s="3"/>
      <c r="G47" s="3"/>
      <c r="H47" s="3"/>
      <c r="I47" s="3"/>
      <c r="J47" s="3"/>
    </row>
    <row r="48" spans="1:10" ht="18.75">
      <c r="A48" s="99" t="s">
        <v>15</v>
      </c>
      <c r="B48" s="100"/>
      <c r="C48" s="100"/>
      <c r="D48" s="101"/>
      <c r="E48" s="20">
        <f>(E45+E47+E46)/3</f>
        <v>0.66666666666666663</v>
      </c>
      <c r="F48" s="3"/>
      <c r="G48" s="3"/>
      <c r="H48" s="3"/>
      <c r="I48" s="3"/>
      <c r="J48" s="3"/>
    </row>
    <row r="49" spans="1:10" ht="18.7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8.7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69.75" customHeight="1">
      <c r="A51" s="102" t="s">
        <v>72</v>
      </c>
      <c r="B51" s="102"/>
      <c r="C51" s="102"/>
      <c r="D51" s="102"/>
      <c r="E51" s="102"/>
      <c r="F51" s="102"/>
      <c r="G51" s="102"/>
      <c r="H51" s="102"/>
      <c r="I51" s="102"/>
      <c r="J51" s="102"/>
    </row>
    <row r="52" spans="1:10" ht="19.5">
      <c r="A52" s="28"/>
      <c r="B52" s="28"/>
      <c r="C52" s="28"/>
      <c r="D52" s="28"/>
      <c r="E52" s="28"/>
      <c r="F52" s="28"/>
      <c r="G52" s="28"/>
      <c r="H52" s="28"/>
      <c r="I52" s="28"/>
      <c r="J52" s="28"/>
    </row>
    <row r="53" spans="1:10" ht="18.75">
      <c r="A53" s="93" t="s">
        <v>17</v>
      </c>
      <c r="B53" s="93" t="s">
        <v>18</v>
      </c>
      <c r="C53" s="93" t="s">
        <v>19</v>
      </c>
      <c r="D53" s="93"/>
      <c r="E53" s="93"/>
      <c r="F53" s="93"/>
      <c r="G53" s="93" t="s">
        <v>115</v>
      </c>
      <c r="H53" s="93" t="s">
        <v>75</v>
      </c>
      <c r="I53" s="93" t="s">
        <v>30</v>
      </c>
      <c r="J53" s="93" t="s">
        <v>24</v>
      </c>
    </row>
    <row r="54" spans="1:10" ht="18.75">
      <c r="A54" s="93"/>
      <c r="B54" s="93"/>
      <c r="C54" s="29" t="s">
        <v>18</v>
      </c>
      <c r="D54" s="29" t="s">
        <v>20</v>
      </c>
      <c r="E54" s="29" t="s">
        <v>21</v>
      </c>
      <c r="F54" s="29" t="s">
        <v>22</v>
      </c>
      <c r="G54" s="93"/>
      <c r="H54" s="93"/>
      <c r="I54" s="93"/>
      <c r="J54" s="93"/>
    </row>
    <row r="55" spans="1:10" ht="99" customHeight="1">
      <c r="A55" s="30" t="s">
        <v>92</v>
      </c>
      <c r="B55" s="94"/>
      <c r="C55" s="94"/>
      <c r="D55" s="94"/>
      <c r="E55" s="94"/>
      <c r="F55" s="94"/>
      <c r="G55" s="31">
        <f>G56</f>
        <v>482</v>
      </c>
      <c r="H55" s="31">
        <f>H56</f>
        <v>482</v>
      </c>
      <c r="I55" s="31">
        <f>H55/G55*100</f>
        <v>100</v>
      </c>
      <c r="J55" s="32">
        <v>1</v>
      </c>
    </row>
    <row r="56" spans="1:10" ht="55.5" customHeight="1">
      <c r="A56" s="30" t="s">
        <v>43</v>
      </c>
      <c r="B56" s="94"/>
      <c r="C56" s="94"/>
      <c r="D56" s="94"/>
      <c r="E56" s="94"/>
      <c r="F56" s="94"/>
      <c r="G56" s="31">
        <f>G57</f>
        <v>482</v>
      </c>
      <c r="H56" s="31">
        <f t="shared" ref="H56:I56" si="0">H57</f>
        <v>482</v>
      </c>
      <c r="I56" s="31">
        <f t="shared" si="0"/>
        <v>100</v>
      </c>
      <c r="J56" s="33">
        <v>1</v>
      </c>
    </row>
    <row r="57" spans="1:10" ht="62.25" customHeight="1">
      <c r="A57" s="34"/>
      <c r="B57" s="35"/>
      <c r="C57" s="36" t="s">
        <v>106</v>
      </c>
      <c r="D57" s="36" t="s">
        <v>28</v>
      </c>
      <c r="E57" s="36" t="s">
        <v>48</v>
      </c>
      <c r="F57" s="37" t="s">
        <v>29</v>
      </c>
      <c r="G57" s="38">
        <v>482</v>
      </c>
      <c r="H57" s="39">
        <v>482</v>
      </c>
      <c r="I57" s="40">
        <f t="shared" ref="I57" si="1">H57/G57*100</f>
        <v>100</v>
      </c>
      <c r="J57" s="33">
        <v>1</v>
      </c>
    </row>
    <row r="58" spans="1:10" ht="46.5" customHeight="1">
      <c r="A58" s="13" t="s">
        <v>67</v>
      </c>
      <c r="B58" s="6"/>
      <c r="C58" s="41"/>
      <c r="D58" s="41"/>
      <c r="E58" s="41"/>
      <c r="F58" s="41"/>
      <c r="G58" s="27">
        <v>0</v>
      </c>
      <c r="H58" s="9">
        <v>0</v>
      </c>
      <c r="I58" s="42">
        <v>0</v>
      </c>
      <c r="J58" s="33">
        <v>0</v>
      </c>
    </row>
    <row r="59" spans="1:10" ht="40.5" customHeight="1">
      <c r="A59" s="13" t="s">
        <v>68</v>
      </c>
      <c r="B59" s="93"/>
      <c r="C59" s="93"/>
      <c r="D59" s="93"/>
      <c r="E59" s="93"/>
      <c r="F59" s="93"/>
      <c r="G59" s="42">
        <f>G58</f>
        <v>0</v>
      </c>
      <c r="H59" s="42">
        <f>H58</f>
        <v>0</v>
      </c>
      <c r="I59" s="42">
        <v>0</v>
      </c>
      <c r="J59" s="33">
        <v>0</v>
      </c>
    </row>
    <row r="60" spans="1:10" ht="40.5" customHeight="1">
      <c r="A60" s="121" t="s">
        <v>77</v>
      </c>
      <c r="B60" s="122"/>
      <c r="C60" s="122"/>
      <c r="D60" s="122"/>
      <c r="E60" s="122"/>
      <c r="F60" s="122"/>
      <c r="G60" s="42">
        <f>G55</f>
        <v>482</v>
      </c>
      <c r="H60" s="42">
        <f>H55</f>
        <v>482</v>
      </c>
      <c r="I60" s="42">
        <f>I55</f>
        <v>100</v>
      </c>
      <c r="J60" s="33">
        <v>1</v>
      </c>
    </row>
    <row r="61" spans="1:10" ht="32.25" customHeight="1">
      <c r="A61" s="121" t="s">
        <v>25</v>
      </c>
      <c r="B61" s="122"/>
      <c r="C61" s="122"/>
      <c r="D61" s="122"/>
      <c r="E61" s="122"/>
      <c r="F61" s="122"/>
      <c r="G61" s="122"/>
      <c r="H61" s="122"/>
      <c r="I61" s="122"/>
      <c r="J61" s="43">
        <v>1</v>
      </c>
    </row>
    <row r="62" spans="1:10" ht="18.7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30.75" customHeight="1">
      <c r="A63" s="3"/>
      <c r="B63" s="44"/>
      <c r="C63" s="44"/>
      <c r="D63" s="44"/>
      <c r="E63" s="44"/>
      <c r="F63" s="3"/>
      <c r="G63" s="3"/>
      <c r="H63" s="3"/>
      <c r="I63" s="45"/>
      <c r="J63" s="3"/>
    </row>
    <row r="64" spans="1:10" ht="60" customHeight="1">
      <c r="A64" s="126" t="s">
        <v>118</v>
      </c>
      <c r="B64" s="126"/>
      <c r="C64" s="126"/>
      <c r="D64" s="126"/>
      <c r="E64" s="126"/>
      <c r="F64" s="126"/>
      <c r="G64" s="126"/>
      <c r="H64" s="126"/>
      <c r="I64" s="126"/>
      <c r="J64" s="126"/>
    </row>
    <row r="65" spans="1:10" ht="75">
      <c r="A65" s="26"/>
      <c r="B65" s="88" t="s">
        <v>119</v>
      </c>
      <c r="C65" s="88" t="s">
        <v>116</v>
      </c>
      <c r="D65" s="8" t="s">
        <v>31</v>
      </c>
      <c r="E65" s="8" t="s">
        <v>14</v>
      </c>
      <c r="F65" s="3"/>
      <c r="G65" s="3"/>
      <c r="H65" s="3"/>
      <c r="I65" s="3"/>
      <c r="J65" s="3"/>
    </row>
    <row r="66" spans="1:10" ht="33" customHeight="1">
      <c r="A66" s="8" t="s">
        <v>16</v>
      </c>
      <c r="B66" s="46"/>
      <c r="C66" s="46"/>
      <c r="D66" s="46"/>
      <c r="E66" s="47"/>
      <c r="F66" s="3"/>
      <c r="G66" s="3"/>
      <c r="H66" s="3"/>
      <c r="I66" s="3"/>
      <c r="J66" s="3"/>
    </row>
    <row r="67" spans="1:10" ht="108.75" customHeight="1">
      <c r="A67" s="48" t="s">
        <v>91</v>
      </c>
      <c r="B67" s="46"/>
      <c r="C67" s="46"/>
      <c r="D67" s="46"/>
      <c r="E67" s="47"/>
      <c r="F67" s="3"/>
      <c r="G67" s="3"/>
      <c r="H67" s="3"/>
      <c r="I67" s="3"/>
      <c r="J67" s="3"/>
    </row>
    <row r="68" spans="1:10" ht="135" customHeight="1">
      <c r="A68" s="48" t="s">
        <v>120</v>
      </c>
      <c r="B68" s="8"/>
      <c r="C68" s="8"/>
      <c r="D68" s="8"/>
      <c r="E68" s="8"/>
      <c r="F68" s="3"/>
      <c r="G68" s="3"/>
      <c r="H68" s="3"/>
      <c r="I68" s="3"/>
      <c r="J68" s="3"/>
    </row>
    <row r="69" spans="1:10" ht="187.5" customHeight="1">
      <c r="A69" s="13" t="s">
        <v>56</v>
      </c>
      <c r="B69" s="8">
        <v>50</v>
      </c>
      <c r="C69" s="8">
        <v>43.75</v>
      </c>
      <c r="D69" s="8">
        <f>C69/B69*100</f>
        <v>87.5</v>
      </c>
      <c r="E69" s="8">
        <v>1</v>
      </c>
      <c r="F69" s="3"/>
      <c r="G69" s="3"/>
      <c r="H69" s="3"/>
      <c r="I69" s="3"/>
      <c r="J69" s="3"/>
    </row>
    <row r="70" spans="1:10" ht="37.5">
      <c r="A70" s="49" t="s">
        <v>15</v>
      </c>
      <c r="B70" s="50"/>
      <c r="C70" s="50"/>
      <c r="D70" s="50"/>
      <c r="E70" s="51">
        <v>1</v>
      </c>
      <c r="F70" s="3"/>
      <c r="G70" s="3"/>
      <c r="H70" s="3"/>
      <c r="I70" s="3"/>
      <c r="J70" s="3"/>
    </row>
    <row r="71" spans="1:10" ht="38.25" customHeight="1">
      <c r="A71" s="3"/>
      <c r="B71" s="52"/>
      <c r="C71" s="52"/>
      <c r="D71" s="52"/>
      <c r="E71" s="52"/>
      <c r="F71" s="52"/>
      <c r="G71" s="52"/>
      <c r="H71" s="52"/>
      <c r="I71" s="52"/>
      <c r="J71" s="52"/>
    </row>
    <row r="72" spans="1:10" ht="84.75" customHeight="1">
      <c r="A72" s="102" t="s">
        <v>104</v>
      </c>
      <c r="B72" s="102"/>
      <c r="C72" s="102"/>
      <c r="D72" s="102"/>
      <c r="E72" s="102"/>
      <c r="F72" s="102"/>
      <c r="G72" s="102"/>
      <c r="H72" s="102"/>
      <c r="I72" s="102"/>
      <c r="J72" s="102"/>
    </row>
    <row r="73" spans="1:10" ht="19.5">
      <c r="A73" s="28"/>
      <c r="B73" s="93" t="s">
        <v>18</v>
      </c>
      <c r="C73" s="93" t="s">
        <v>19</v>
      </c>
      <c r="D73" s="93"/>
      <c r="E73" s="93"/>
      <c r="F73" s="93"/>
      <c r="G73" s="93" t="s">
        <v>115</v>
      </c>
      <c r="H73" s="93" t="s">
        <v>75</v>
      </c>
      <c r="I73" s="93" t="s">
        <v>30</v>
      </c>
      <c r="J73" s="93" t="s">
        <v>24</v>
      </c>
    </row>
    <row r="74" spans="1:10" ht="18.75">
      <c r="A74" s="93" t="s">
        <v>17</v>
      </c>
      <c r="B74" s="93"/>
      <c r="C74" s="29" t="s">
        <v>18</v>
      </c>
      <c r="D74" s="29" t="s">
        <v>20</v>
      </c>
      <c r="E74" s="29" t="s">
        <v>21</v>
      </c>
      <c r="F74" s="29" t="s">
        <v>22</v>
      </c>
      <c r="G74" s="93"/>
      <c r="H74" s="93"/>
      <c r="I74" s="93"/>
      <c r="J74" s="93"/>
    </row>
    <row r="75" spans="1:10" ht="78.75" customHeight="1">
      <c r="A75" s="93"/>
      <c r="B75" s="94"/>
      <c r="C75" s="94"/>
      <c r="D75" s="94"/>
      <c r="E75" s="94"/>
      <c r="F75" s="94"/>
      <c r="G75" s="31">
        <f>G76</f>
        <v>451.3</v>
      </c>
      <c r="H75" s="31">
        <f>H76</f>
        <v>440.1</v>
      </c>
      <c r="I75" s="31">
        <f>H75/G75*100</f>
        <v>97.51828052293375</v>
      </c>
      <c r="J75" s="53">
        <v>0</v>
      </c>
    </row>
    <row r="76" spans="1:10" ht="128.25" customHeight="1">
      <c r="A76" s="30" t="s">
        <v>90</v>
      </c>
      <c r="B76" s="94"/>
      <c r="C76" s="94"/>
      <c r="D76" s="94"/>
      <c r="E76" s="94"/>
      <c r="F76" s="94"/>
      <c r="G76" s="31">
        <f>G77</f>
        <v>451.3</v>
      </c>
      <c r="H76" s="31">
        <f>H77</f>
        <v>440.1</v>
      </c>
      <c r="I76" s="31">
        <f t="shared" ref="I76:I80" si="2">H76/G76*100</f>
        <v>97.51828052293375</v>
      </c>
      <c r="J76" s="53">
        <v>0</v>
      </c>
    </row>
    <row r="77" spans="1:10" ht="143.25" customHeight="1">
      <c r="A77" s="30" t="s">
        <v>57</v>
      </c>
      <c r="B77" s="97" t="s">
        <v>107</v>
      </c>
      <c r="C77" s="41" t="s">
        <v>106</v>
      </c>
      <c r="D77" s="41" t="s">
        <v>23</v>
      </c>
      <c r="E77" s="41" t="s">
        <v>23</v>
      </c>
      <c r="F77" s="41" t="s">
        <v>23</v>
      </c>
      <c r="G77" s="27">
        <f>G78+G80+G79</f>
        <v>451.3</v>
      </c>
      <c r="H77" s="27">
        <f t="shared" ref="H77:I77" si="3">H78+H80+H79</f>
        <v>440.1</v>
      </c>
      <c r="I77" s="27">
        <f t="shared" si="3"/>
        <v>196.73754733469269</v>
      </c>
      <c r="J77" s="53">
        <v>0</v>
      </c>
    </row>
    <row r="78" spans="1:10" ht="18.75">
      <c r="A78" s="95" t="s">
        <v>63</v>
      </c>
      <c r="B78" s="98"/>
      <c r="C78" s="41" t="s">
        <v>106</v>
      </c>
      <c r="D78" s="54" t="s">
        <v>32</v>
      </c>
      <c r="E78" s="55" t="s">
        <v>70</v>
      </c>
      <c r="F78" s="54" t="s">
        <v>29</v>
      </c>
      <c r="G78" s="56">
        <v>108</v>
      </c>
      <c r="H78" s="56">
        <v>108</v>
      </c>
      <c r="I78" s="42">
        <f t="shared" si="2"/>
        <v>100</v>
      </c>
      <c r="J78" s="53">
        <v>2</v>
      </c>
    </row>
    <row r="79" spans="1:10" ht="18.75">
      <c r="A79" s="96"/>
      <c r="B79" s="98"/>
      <c r="C79" s="41"/>
      <c r="D79" s="41"/>
      <c r="E79" s="55"/>
      <c r="F79" s="41"/>
      <c r="G79" s="56"/>
      <c r="H79" s="56"/>
      <c r="I79" s="42"/>
      <c r="J79" s="53"/>
    </row>
    <row r="80" spans="1:10" ht="18.75">
      <c r="A80" s="96"/>
      <c r="B80" s="98"/>
      <c r="C80" s="41" t="s">
        <v>106</v>
      </c>
      <c r="D80" s="41" t="s">
        <v>32</v>
      </c>
      <c r="E80" s="55" t="s">
        <v>46</v>
      </c>
      <c r="F80" s="41" t="s">
        <v>29</v>
      </c>
      <c r="G80" s="56">
        <v>343.3</v>
      </c>
      <c r="H80" s="56">
        <v>332.1</v>
      </c>
      <c r="I80" s="42">
        <f t="shared" si="2"/>
        <v>96.737547334692692</v>
      </c>
      <c r="J80" s="53">
        <v>1</v>
      </c>
    </row>
    <row r="81" spans="1:10" ht="45" customHeight="1">
      <c r="A81" s="57" t="s">
        <v>77</v>
      </c>
      <c r="B81" s="58"/>
      <c r="C81" s="58"/>
      <c r="D81" s="58"/>
      <c r="E81" s="58"/>
      <c r="F81" s="58"/>
      <c r="G81" s="58"/>
      <c r="H81" s="58"/>
      <c r="I81" s="59"/>
      <c r="J81" s="60"/>
    </row>
    <row r="82" spans="1:10" ht="33.75" customHeight="1">
      <c r="A82" s="127" t="s">
        <v>25</v>
      </c>
      <c r="B82" s="128"/>
      <c r="C82" s="128"/>
      <c r="D82" s="128"/>
      <c r="E82" s="128"/>
      <c r="F82" s="128"/>
      <c r="G82" s="128"/>
      <c r="H82" s="128"/>
      <c r="I82" s="129"/>
      <c r="J82" s="57">
        <v>2</v>
      </c>
    </row>
    <row r="83" spans="1:10" ht="61.5" customHeight="1">
      <c r="A83" s="130" t="s">
        <v>121</v>
      </c>
      <c r="B83" s="130"/>
      <c r="C83" s="130"/>
      <c r="D83" s="130"/>
      <c r="E83" s="130"/>
      <c r="F83" s="130"/>
      <c r="G83" s="130"/>
      <c r="H83" s="130"/>
      <c r="I83" s="130"/>
      <c r="J83" s="130"/>
    </row>
    <row r="84" spans="1:10" ht="138" customHeight="1">
      <c r="A84" s="8" t="s">
        <v>16</v>
      </c>
      <c r="B84" s="92" t="s">
        <v>115</v>
      </c>
      <c r="C84" s="92" t="s">
        <v>75</v>
      </c>
      <c r="D84" s="8" t="s">
        <v>53</v>
      </c>
      <c r="E84" s="8" t="s">
        <v>14</v>
      </c>
      <c r="F84" s="61"/>
      <c r="G84" s="61"/>
      <c r="H84" s="61"/>
      <c r="I84" s="61"/>
      <c r="J84" s="62"/>
    </row>
    <row r="85" spans="1:10" ht="82.5" customHeight="1">
      <c r="A85" s="117" t="s">
        <v>89</v>
      </c>
      <c r="B85" s="118"/>
      <c r="C85" s="118"/>
      <c r="D85" s="118"/>
      <c r="E85" s="119"/>
      <c r="F85" s="61"/>
      <c r="G85" s="61"/>
      <c r="H85" s="61"/>
      <c r="I85" s="61"/>
      <c r="J85" s="62"/>
    </row>
    <row r="86" spans="1:10" ht="85.5" customHeight="1">
      <c r="A86" s="113" t="s">
        <v>64</v>
      </c>
      <c r="B86" s="114"/>
      <c r="C86" s="114"/>
      <c r="D86" s="114"/>
      <c r="E86" s="115"/>
      <c r="F86" s="61"/>
      <c r="G86" s="61"/>
      <c r="H86" s="61"/>
      <c r="I86" s="61"/>
      <c r="J86" s="62"/>
    </row>
    <row r="87" spans="1:10" ht="90" customHeight="1">
      <c r="A87" s="13" t="s">
        <v>69</v>
      </c>
      <c r="B87" s="8">
        <v>100</v>
      </c>
      <c r="C87" s="8">
        <v>100</v>
      </c>
      <c r="D87" s="8">
        <f>C87/B87*100</f>
        <v>100</v>
      </c>
      <c r="E87" s="8">
        <v>2</v>
      </c>
      <c r="F87" s="61"/>
      <c r="G87" s="61"/>
      <c r="H87" s="61"/>
      <c r="I87" s="61"/>
      <c r="J87" s="62"/>
    </row>
    <row r="88" spans="1:10" ht="120.75" customHeight="1">
      <c r="A88" s="13" t="s">
        <v>47</v>
      </c>
      <c r="B88" s="8">
        <v>100</v>
      </c>
      <c r="C88" s="8">
        <v>100</v>
      </c>
      <c r="D88" s="8">
        <f>C88/B88*100</f>
        <v>100</v>
      </c>
      <c r="E88" s="63">
        <v>2</v>
      </c>
      <c r="F88" s="61"/>
      <c r="G88" s="61"/>
      <c r="H88" s="61"/>
      <c r="I88" s="61"/>
      <c r="J88" s="62"/>
    </row>
    <row r="89" spans="1:10" ht="33.75" customHeight="1">
      <c r="A89" s="99" t="s">
        <v>15</v>
      </c>
      <c r="B89" s="100"/>
      <c r="C89" s="100"/>
      <c r="D89" s="101"/>
      <c r="E89" s="63">
        <v>2</v>
      </c>
      <c r="F89" s="61"/>
      <c r="G89" s="61"/>
      <c r="H89" s="61"/>
      <c r="I89" s="61"/>
      <c r="J89" s="62"/>
    </row>
    <row r="90" spans="1:10" ht="27.75" customHeight="1">
      <c r="A90" s="61"/>
      <c r="B90" s="64"/>
      <c r="C90" s="64"/>
      <c r="D90" s="64"/>
      <c r="E90" s="64"/>
      <c r="F90" s="64"/>
      <c r="G90" s="64"/>
      <c r="H90" s="64"/>
      <c r="I90" s="64"/>
      <c r="J90" s="64"/>
    </row>
    <row r="91" spans="1:10" ht="54.75" customHeight="1">
      <c r="A91" s="131" t="s">
        <v>122</v>
      </c>
      <c r="B91" s="131"/>
      <c r="C91" s="131"/>
      <c r="D91" s="131"/>
      <c r="E91" s="131"/>
      <c r="F91" s="131"/>
      <c r="G91" s="131"/>
      <c r="H91" s="131"/>
      <c r="I91" s="131"/>
      <c r="J91" s="131"/>
    </row>
    <row r="92" spans="1:10" ht="19.5">
      <c r="A92" s="28"/>
      <c r="B92" s="93" t="s">
        <v>18</v>
      </c>
      <c r="C92" s="93" t="s">
        <v>19</v>
      </c>
      <c r="D92" s="93"/>
      <c r="E92" s="93"/>
      <c r="F92" s="93"/>
      <c r="G92" s="93" t="s">
        <v>115</v>
      </c>
      <c r="H92" s="93" t="s">
        <v>116</v>
      </c>
      <c r="I92" s="93" t="s">
        <v>30</v>
      </c>
      <c r="J92" s="93" t="s">
        <v>24</v>
      </c>
    </row>
    <row r="93" spans="1:10" ht="18.75">
      <c r="A93" s="93" t="s">
        <v>17</v>
      </c>
      <c r="B93" s="93"/>
      <c r="C93" s="29" t="s">
        <v>18</v>
      </c>
      <c r="D93" s="29" t="s">
        <v>20</v>
      </c>
      <c r="E93" s="29" t="s">
        <v>21</v>
      </c>
      <c r="F93" s="29" t="s">
        <v>22</v>
      </c>
      <c r="G93" s="93"/>
      <c r="H93" s="93"/>
      <c r="I93" s="93"/>
      <c r="J93" s="93"/>
    </row>
    <row r="94" spans="1:10" ht="135.75" customHeight="1">
      <c r="A94" s="93"/>
      <c r="B94" s="94"/>
      <c r="C94" s="94"/>
      <c r="D94" s="94"/>
      <c r="E94" s="94"/>
      <c r="F94" s="94"/>
      <c r="G94" s="31">
        <f>G95</f>
        <v>55.6</v>
      </c>
      <c r="H94" s="31">
        <f>H95</f>
        <v>55.6</v>
      </c>
      <c r="I94" s="31">
        <f>H94/G94*100</f>
        <v>100</v>
      </c>
      <c r="J94" s="53">
        <v>2</v>
      </c>
    </row>
    <row r="95" spans="1:10" ht="115.5" customHeight="1">
      <c r="A95" s="30" t="s">
        <v>88</v>
      </c>
      <c r="B95" s="94"/>
      <c r="C95" s="94"/>
      <c r="D95" s="94"/>
      <c r="E95" s="94"/>
      <c r="F95" s="94"/>
      <c r="G95" s="31">
        <f>G96+G97</f>
        <v>55.6</v>
      </c>
      <c r="H95" s="31">
        <f>H96+H97</f>
        <v>55.6</v>
      </c>
      <c r="I95" s="31">
        <f t="shared" ref="H95:I95" si="4">I96</f>
        <v>100</v>
      </c>
      <c r="J95" s="53">
        <v>2</v>
      </c>
    </row>
    <row r="96" spans="1:10" ht="132.75" customHeight="1">
      <c r="A96" s="30" t="s">
        <v>65</v>
      </c>
      <c r="B96" s="85"/>
      <c r="C96" s="89" t="s">
        <v>106</v>
      </c>
      <c r="D96" s="89" t="s">
        <v>49</v>
      </c>
      <c r="E96" s="65" t="s">
        <v>110</v>
      </c>
      <c r="F96" s="89" t="s">
        <v>29</v>
      </c>
      <c r="G96" s="90">
        <v>54.4</v>
      </c>
      <c r="H96" s="90">
        <v>54.4</v>
      </c>
      <c r="I96" s="91">
        <f t="shared" ref="I96" si="5">H96/G96*100</f>
        <v>100</v>
      </c>
      <c r="J96" s="53">
        <v>2</v>
      </c>
    </row>
    <row r="97" spans="1:10" ht="97.5" customHeight="1">
      <c r="A97" s="13" t="s">
        <v>69</v>
      </c>
      <c r="B97" s="86"/>
      <c r="C97" s="54" t="s">
        <v>106</v>
      </c>
      <c r="D97" s="54" t="s">
        <v>49</v>
      </c>
      <c r="E97" s="66" t="s">
        <v>66</v>
      </c>
      <c r="F97" s="54" t="s">
        <v>29</v>
      </c>
      <c r="G97" s="56">
        <v>1.2</v>
      </c>
      <c r="H97" s="56">
        <v>1.2</v>
      </c>
      <c r="I97" s="31"/>
      <c r="J97" s="53"/>
    </row>
    <row r="98" spans="1:10" ht="48" customHeight="1">
      <c r="A98" s="57" t="s">
        <v>109</v>
      </c>
      <c r="B98" s="58"/>
      <c r="C98" s="58"/>
      <c r="D98" s="58"/>
      <c r="E98" s="58"/>
      <c r="F98" s="58"/>
      <c r="G98" s="58"/>
      <c r="H98" s="58"/>
      <c r="I98" s="59"/>
      <c r="J98" s="60">
        <f>(J96)/1</f>
        <v>2</v>
      </c>
    </row>
    <row r="99" spans="1:10" ht="32.25" customHeight="1">
      <c r="A99" s="121" t="s">
        <v>25</v>
      </c>
      <c r="B99" s="122"/>
      <c r="C99" s="122"/>
      <c r="D99" s="122"/>
      <c r="E99" s="122"/>
      <c r="F99" s="122"/>
      <c r="G99" s="122"/>
      <c r="H99" s="122"/>
      <c r="I99" s="123"/>
      <c r="J99" s="60">
        <v>2</v>
      </c>
    </row>
    <row r="100" spans="1:10" ht="18.75">
      <c r="A100" s="61"/>
      <c r="B100" s="61"/>
      <c r="C100" s="61"/>
      <c r="D100" s="61"/>
      <c r="E100" s="61"/>
      <c r="F100" s="61"/>
      <c r="G100" s="61"/>
      <c r="H100" s="61"/>
      <c r="I100" s="61"/>
      <c r="J100" s="62"/>
    </row>
    <row r="101" spans="1:10" ht="18.75">
      <c r="A101" s="61"/>
      <c r="B101" s="61"/>
      <c r="C101" s="61"/>
      <c r="D101" s="61"/>
      <c r="E101" s="61"/>
      <c r="F101" s="61"/>
      <c r="G101" s="61"/>
      <c r="H101" s="61"/>
      <c r="I101" s="61"/>
      <c r="J101" s="62"/>
    </row>
    <row r="102" spans="1:10" ht="75.75" customHeight="1">
      <c r="A102" s="116" t="s">
        <v>123</v>
      </c>
      <c r="B102" s="116"/>
      <c r="C102" s="116"/>
      <c r="D102" s="116"/>
      <c r="E102" s="116"/>
      <c r="F102" s="116"/>
      <c r="G102" s="116"/>
      <c r="H102" s="116"/>
      <c r="I102" s="116"/>
      <c r="J102" s="116"/>
    </row>
    <row r="103" spans="1:10" ht="51.75" customHeight="1">
      <c r="A103" s="61"/>
      <c r="B103" s="67"/>
      <c r="C103" s="67"/>
      <c r="D103" s="67"/>
      <c r="E103" s="67"/>
      <c r="F103" s="61"/>
      <c r="G103" s="61"/>
      <c r="H103" s="61"/>
      <c r="I103" s="61"/>
      <c r="J103" s="62"/>
    </row>
    <row r="104" spans="1:10" ht="75">
      <c r="A104" s="8" t="s">
        <v>16</v>
      </c>
      <c r="B104" s="92" t="s">
        <v>115</v>
      </c>
      <c r="C104" s="8" t="s">
        <v>75</v>
      </c>
      <c r="D104" s="8" t="s">
        <v>50</v>
      </c>
      <c r="E104" s="8" t="s">
        <v>14</v>
      </c>
      <c r="F104" s="61"/>
      <c r="G104" s="61"/>
      <c r="H104" s="61"/>
      <c r="I104" s="61"/>
      <c r="J104" s="62"/>
    </row>
    <row r="105" spans="1:10" ht="62.25" customHeight="1">
      <c r="A105" s="117" t="s">
        <v>78</v>
      </c>
      <c r="B105" s="118"/>
      <c r="C105" s="118"/>
      <c r="D105" s="118"/>
      <c r="E105" s="119"/>
      <c r="F105" s="61"/>
      <c r="G105" s="61"/>
      <c r="H105" s="61"/>
      <c r="I105" s="61"/>
      <c r="J105" s="62"/>
    </row>
    <row r="106" spans="1:10" ht="87" customHeight="1">
      <c r="A106" s="113" t="s">
        <v>108</v>
      </c>
      <c r="B106" s="114"/>
      <c r="C106" s="114"/>
      <c r="D106" s="114"/>
      <c r="E106" s="115"/>
      <c r="F106" s="61"/>
      <c r="G106" s="61"/>
      <c r="H106" s="61"/>
      <c r="I106" s="61"/>
      <c r="J106" s="62"/>
    </row>
    <row r="107" spans="1:10" ht="93.75">
      <c r="A107" s="18" t="s">
        <v>79</v>
      </c>
      <c r="B107" s="68">
        <v>0</v>
      </c>
      <c r="C107" s="68">
        <v>0</v>
      </c>
      <c r="D107" s="68">
        <v>100</v>
      </c>
      <c r="E107" s="63">
        <f>(E106)/1</f>
        <v>0</v>
      </c>
      <c r="F107" s="61"/>
      <c r="G107" s="61"/>
      <c r="H107" s="61"/>
      <c r="I107" s="61"/>
      <c r="J107" s="62"/>
    </row>
    <row r="108" spans="1:10" ht="30.75" customHeight="1">
      <c r="A108" s="99" t="s">
        <v>15</v>
      </c>
      <c r="B108" s="100"/>
      <c r="C108" s="100"/>
      <c r="D108" s="101"/>
      <c r="E108" s="42"/>
      <c r="F108" s="69"/>
      <c r="G108" s="69"/>
      <c r="H108" s="69"/>
      <c r="I108" s="69"/>
      <c r="J108" s="69"/>
    </row>
    <row r="109" spans="1:10" ht="97.5" customHeight="1">
      <c r="A109" s="124"/>
      <c r="B109" s="125"/>
      <c r="C109" s="125"/>
      <c r="D109" s="125"/>
      <c r="E109" s="125"/>
      <c r="F109" s="125"/>
      <c r="G109" s="125"/>
      <c r="H109" s="125"/>
      <c r="I109" s="125"/>
      <c r="J109" s="125"/>
    </row>
    <row r="110" spans="1:10" ht="87" customHeight="1">
      <c r="A110" s="116" t="s">
        <v>124</v>
      </c>
      <c r="B110" s="116"/>
      <c r="C110" s="116"/>
      <c r="D110" s="116"/>
      <c r="E110" s="116"/>
      <c r="F110" s="116"/>
      <c r="G110" s="116"/>
      <c r="H110" s="116"/>
      <c r="I110" s="116"/>
      <c r="J110" s="116"/>
    </row>
    <row r="111" spans="1:10" ht="56.25" customHeight="1">
      <c r="A111" s="70"/>
      <c r="B111" s="93" t="s">
        <v>18</v>
      </c>
      <c r="C111" s="112" t="s">
        <v>19</v>
      </c>
      <c r="D111" s="112"/>
      <c r="E111" s="112"/>
      <c r="F111" s="112"/>
      <c r="G111" s="93" t="s">
        <v>73</v>
      </c>
      <c r="H111" s="93" t="s">
        <v>74</v>
      </c>
      <c r="I111" s="93" t="s">
        <v>51</v>
      </c>
      <c r="J111" s="93" t="s">
        <v>24</v>
      </c>
    </row>
    <row r="112" spans="1:10" s="2" customFormat="1" ht="48.75" customHeight="1">
      <c r="A112" s="71" t="s">
        <v>17</v>
      </c>
      <c r="B112" s="93"/>
      <c r="C112" s="29" t="s">
        <v>18</v>
      </c>
      <c r="D112" s="29" t="s">
        <v>20</v>
      </c>
      <c r="E112" s="29" t="s">
        <v>21</v>
      </c>
      <c r="F112" s="29" t="s">
        <v>22</v>
      </c>
      <c r="G112" s="93"/>
      <c r="H112" s="93"/>
      <c r="I112" s="93"/>
      <c r="J112" s="93"/>
    </row>
    <row r="113" spans="1:10" ht="150.75" customHeight="1">
      <c r="A113" s="30" t="s">
        <v>80</v>
      </c>
      <c r="B113" s="111"/>
      <c r="C113" s="111"/>
      <c r="D113" s="111"/>
      <c r="E113" s="111"/>
      <c r="F113" s="111"/>
      <c r="G113" s="72">
        <f t="shared" ref="G113:H115" si="6">G114</f>
        <v>1</v>
      </c>
      <c r="H113" s="72">
        <f t="shared" si="6"/>
        <v>0</v>
      </c>
      <c r="I113" s="72">
        <f t="shared" ref="I113:I117" si="7">H113/G113*100</f>
        <v>0</v>
      </c>
      <c r="J113" s="73">
        <v>0</v>
      </c>
    </row>
    <row r="114" spans="1:10" ht="208.5" customHeight="1">
      <c r="A114" s="30" t="s">
        <v>82</v>
      </c>
      <c r="B114" s="94"/>
      <c r="C114" s="94"/>
      <c r="D114" s="94"/>
      <c r="E114" s="94"/>
      <c r="F114" s="94"/>
      <c r="G114" s="31">
        <f t="shared" si="6"/>
        <v>1</v>
      </c>
      <c r="H114" s="31">
        <f t="shared" si="6"/>
        <v>0</v>
      </c>
      <c r="I114" s="31">
        <f t="shared" si="7"/>
        <v>0</v>
      </c>
      <c r="J114" s="53">
        <f>J115</f>
        <v>0</v>
      </c>
    </row>
    <row r="115" spans="1:10" ht="74.25" customHeight="1">
      <c r="A115" s="97" t="s">
        <v>54</v>
      </c>
      <c r="B115" s="97" t="s">
        <v>81</v>
      </c>
      <c r="C115" s="41" t="s">
        <v>106</v>
      </c>
      <c r="D115" s="41" t="s">
        <v>23</v>
      </c>
      <c r="E115" s="41" t="s">
        <v>23</v>
      </c>
      <c r="F115" s="41" t="s">
        <v>23</v>
      </c>
      <c r="G115" s="27">
        <f t="shared" si="6"/>
        <v>1</v>
      </c>
      <c r="H115" s="27">
        <f t="shared" si="6"/>
        <v>0</v>
      </c>
      <c r="I115" s="42">
        <f t="shared" si="7"/>
        <v>0</v>
      </c>
      <c r="J115" s="60">
        <v>0</v>
      </c>
    </row>
    <row r="116" spans="1:10" ht="51.75" customHeight="1">
      <c r="A116" s="98"/>
      <c r="B116" s="98"/>
      <c r="C116" s="41" t="s">
        <v>106</v>
      </c>
      <c r="D116" s="41" t="s">
        <v>52</v>
      </c>
      <c r="E116" s="41" t="s">
        <v>55</v>
      </c>
      <c r="F116" s="41" t="s">
        <v>29</v>
      </c>
      <c r="G116" s="9">
        <v>1</v>
      </c>
      <c r="H116" s="9"/>
      <c r="I116" s="42">
        <f t="shared" si="7"/>
        <v>0</v>
      </c>
      <c r="J116" s="60">
        <v>0</v>
      </c>
    </row>
    <row r="117" spans="1:10" ht="40.5" customHeight="1">
      <c r="A117" s="74" t="s">
        <v>87</v>
      </c>
      <c r="B117" s="75"/>
      <c r="C117" s="75"/>
      <c r="D117" s="75"/>
      <c r="E117" s="75"/>
      <c r="F117" s="76"/>
      <c r="G117" s="42">
        <f>G113</f>
        <v>1</v>
      </c>
      <c r="H117" s="42">
        <f>H113</f>
        <v>0</v>
      </c>
      <c r="I117" s="42">
        <f t="shared" si="7"/>
        <v>0</v>
      </c>
      <c r="J117" s="60">
        <f>J116/1</f>
        <v>0</v>
      </c>
    </row>
    <row r="118" spans="1:10" ht="18.75">
      <c r="A118" s="77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36.75" customHeight="1">
      <c r="A119" s="3"/>
      <c r="B119" s="78"/>
      <c r="C119" s="78"/>
      <c r="D119" s="78"/>
      <c r="E119" s="78"/>
      <c r="F119" s="3"/>
      <c r="G119" s="3"/>
      <c r="H119" s="3"/>
      <c r="I119" s="3"/>
      <c r="J119" s="3"/>
    </row>
    <row r="120" spans="1:10" ht="90.75" customHeight="1">
      <c r="A120" s="110" t="s">
        <v>125</v>
      </c>
      <c r="B120" s="110"/>
      <c r="C120" s="110"/>
      <c r="D120" s="110"/>
      <c r="E120" s="110"/>
      <c r="F120" s="110"/>
      <c r="G120" s="110"/>
      <c r="H120" s="110"/>
      <c r="I120" s="110"/>
      <c r="J120" s="110"/>
    </row>
    <row r="121" spans="1:10" ht="38.25">
      <c r="A121" s="5"/>
      <c r="B121" s="7" t="s">
        <v>36</v>
      </c>
      <c r="C121" s="7" t="s">
        <v>37</v>
      </c>
      <c r="D121" s="7" t="s">
        <v>38</v>
      </c>
      <c r="E121" s="7" t="s">
        <v>39</v>
      </c>
      <c r="F121" s="3"/>
      <c r="G121" s="3"/>
      <c r="H121" s="3"/>
      <c r="I121" s="3"/>
      <c r="J121" s="3"/>
    </row>
    <row r="122" spans="1:10" ht="18.75">
      <c r="A122" s="7" t="s">
        <v>35</v>
      </c>
      <c r="B122" s="7">
        <v>2</v>
      </c>
      <c r="C122" s="7">
        <v>3</v>
      </c>
      <c r="D122" s="7">
        <v>4</v>
      </c>
      <c r="E122" s="7">
        <v>5</v>
      </c>
      <c r="F122" s="3"/>
      <c r="G122" s="3"/>
      <c r="H122" s="3"/>
      <c r="I122" s="3"/>
      <c r="J122" s="3"/>
    </row>
    <row r="123" spans="1:10" ht="72.75" customHeight="1">
      <c r="A123" s="6" t="s">
        <v>83</v>
      </c>
      <c r="B123" s="79">
        <f>E48</f>
        <v>0.66666666666666663</v>
      </c>
      <c r="C123" s="79">
        <v>1</v>
      </c>
      <c r="D123" s="79">
        <v>2</v>
      </c>
      <c r="E123" s="80" t="s">
        <v>71</v>
      </c>
      <c r="F123" s="3"/>
      <c r="G123" s="3"/>
      <c r="H123" s="3"/>
      <c r="I123" s="3"/>
      <c r="J123" s="3"/>
    </row>
    <row r="124" spans="1:10" ht="121.5" customHeight="1">
      <c r="A124" s="6" t="s">
        <v>84</v>
      </c>
      <c r="B124" s="8">
        <f>E69</f>
        <v>1</v>
      </c>
      <c r="C124" s="79">
        <v>2</v>
      </c>
      <c r="D124" s="8">
        <v>3</v>
      </c>
      <c r="E124" s="80" t="s">
        <v>76</v>
      </c>
      <c r="F124" s="3"/>
      <c r="G124" s="3"/>
      <c r="H124" s="3"/>
      <c r="I124" s="3"/>
      <c r="J124" s="3"/>
    </row>
    <row r="125" spans="1:10" ht="119.25" customHeight="1">
      <c r="A125" s="6" t="s">
        <v>85</v>
      </c>
      <c r="B125" s="14">
        <v>2</v>
      </c>
      <c r="C125" s="81">
        <f>J117</f>
        <v>0</v>
      </c>
      <c r="D125" s="8">
        <f>B125+C125</f>
        <v>2</v>
      </c>
      <c r="E125" s="80" t="s">
        <v>40</v>
      </c>
      <c r="F125" s="3"/>
      <c r="G125" s="3"/>
      <c r="H125" s="3"/>
      <c r="I125" s="3"/>
      <c r="J125" s="3"/>
    </row>
    <row r="126" spans="1:10" ht="72" customHeight="1">
      <c r="A126" s="6" t="s">
        <v>86</v>
      </c>
      <c r="B126" s="14">
        <f>E88</f>
        <v>2</v>
      </c>
      <c r="C126" s="81">
        <f>J98</f>
        <v>2</v>
      </c>
      <c r="D126" s="8">
        <f>B126+C126</f>
        <v>4</v>
      </c>
      <c r="E126" s="80" t="s">
        <v>40</v>
      </c>
      <c r="F126" s="3"/>
      <c r="G126" s="3"/>
      <c r="H126" s="3"/>
      <c r="I126" s="3"/>
      <c r="J126" s="3"/>
    </row>
    <row r="127" spans="1:10" ht="18.75">
      <c r="A127" s="6"/>
      <c r="B127" s="3"/>
      <c r="C127" s="3"/>
      <c r="D127" s="3"/>
      <c r="E127" s="3"/>
      <c r="F127" s="3"/>
      <c r="G127" s="3"/>
      <c r="H127" s="3"/>
      <c r="I127" s="3"/>
      <c r="J127" s="3"/>
    </row>
  </sheetData>
  <mergeCells count="81">
    <mergeCell ref="A115:A116"/>
    <mergeCell ref="A120:J120"/>
    <mergeCell ref="A7:G7"/>
    <mergeCell ref="A99:I99"/>
    <mergeCell ref="A102:J102"/>
    <mergeCell ref="A108:D108"/>
    <mergeCell ref="A106:E106"/>
    <mergeCell ref="A109:J109"/>
    <mergeCell ref="A60:F60"/>
    <mergeCell ref="A61:I61"/>
    <mergeCell ref="A64:J64"/>
    <mergeCell ref="A72:J72"/>
    <mergeCell ref="A82:I82"/>
    <mergeCell ref="A83:J83"/>
    <mergeCell ref="A85:E85"/>
    <mergeCell ref="A91:J91"/>
    <mergeCell ref="A86:E86"/>
    <mergeCell ref="A89:D89"/>
    <mergeCell ref="A110:J110"/>
    <mergeCell ref="A105:E105"/>
    <mergeCell ref="J92:J93"/>
    <mergeCell ref="B95:F95"/>
    <mergeCell ref="B94:F94"/>
    <mergeCell ref="A93:A94"/>
    <mergeCell ref="B92:B93"/>
    <mergeCell ref="C92:F92"/>
    <mergeCell ref="G92:G93"/>
    <mergeCell ref="H92:H93"/>
    <mergeCell ref="I92:I93"/>
    <mergeCell ref="J111:J112"/>
    <mergeCell ref="B113:F113"/>
    <mergeCell ref="B114:F114"/>
    <mergeCell ref="B115:B116"/>
    <mergeCell ref="B111:B112"/>
    <mergeCell ref="C111:F111"/>
    <mergeCell ref="G111:G112"/>
    <mergeCell ref="H111:H112"/>
    <mergeCell ref="I111:I112"/>
    <mergeCell ref="A9:H9"/>
    <mergeCell ref="A15:F15"/>
    <mergeCell ref="A13:H13"/>
    <mergeCell ref="A30:H30"/>
    <mergeCell ref="A33:F33"/>
    <mergeCell ref="A16:H16"/>
    <mergeCell ref="A17:H17"/>
    <mergeCell ref="A20:F20"/>
    <mergeCell ref="A24:F24"/>
    <mergeCell ref="A28:F28"/>
    <mergeCell ref="A21:H21"/>
    <mergeCell ref="A22:H22"/>
    <mergeCell ref="A25:H25"/>
    <mergeCell ref="A26:H26"/>
    <mergeCell ref="A40:E40"/>
    <mergeCell ref="A29:H29"/>
    <mergeCell ref="A34:F34"/>
    <mergeCell ref="A43:E43"/>
    <mergeCell ref="A44:E44"/>
    <mergeCell ref="A35:H35"/>
    <mergeCell ref="B55:F55"/>
    <mergeCell ref="B56:F56"/>
    <mergeCell ref="A48:D48"/>
    <mergeCell ref="A51:J51"/>
    <mergeCell ref="J53:J54"/>
    <mergeCell ref="A53:A54"/>
    <mergeCell ref="B53:B54"/>
    <mergeCell ref="C53:F53"/>
    <mergeCell ref="G53:G54"/>
    <mergeCell ref="H53:H54"/>
    <mergeCell ref="I53:I54"/>
    <mergeCell ref="B75:F75"/>
    <mergeCell ref="B76:F76"/>
    <mergeCell ref="A78:A80"/>
    <mergeCell ref="B77:B80"/>
    <mergeCell ref="A74:A75"/>
    <mergeCell ref="B73:B74"/>
    <mergeCell ref="C73:F73"/>
    <mergeCell ref="G73:G74"/>
    <mergeCell ref="H73:H74"/>
    <mergeCell ref="I73:I74"/>
    <mergeCell ref="J73:J74"/>
    <mergeCell ref="B59:F5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 к МП СВОД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123</cp:lastModifiedBy>
  <cp:lastPrinted>2022-02-21T07:37:30Z</cp:lastPrinted>
  <dcterms:created xsi:type="dcterms:W3CDTF">1996-10-08T23:32:33Z</dcterms:created>
  <dcterms:modified xsi:type="dcterms:W3CDTF">2023-03-20T08:20:18Z</dcterms:modified>
</cp:coreProperties>
</file>