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Прил 5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2" i="4"/>
  <c r="F22"/>
  <c r="G22"/>
  <c r="H22"/>
  <c r="I22"/>
  <c r="J22"/>
  <c r="K22"/>
  <c r="L22"/>
  <c r="M22"/>
  <c r="N22"/>
  <c r="E20"/>
  <c r="F20"/>
  <c r="G20"/>
  <c r="G30" s="1"/>
  <c r="H20"/>
  <c r="I20"/>
  <c r="J20"/>
  <c r="K20"/>
  <c r="L20"/>
  <c r="M20"/>
  <c r="N20"/>
  <c r="E15"/>
  <c r="F15"/>
  <c r="G15"/>
  <c r="H15"/>
  <c r="I15"/>
  <c r="I30" s="1"/>
  <c r="J15"/>
  <c r="K15"/>
  <c r="L15"/>
  <c r="M15"/>
  <c r="N15"/>
  <c r="E10"/>
  <c r="F10"/>
  <c r="G10"/>
  <c r="H10"/>
  <c r="I10"/>
  <c r="J10"/>
  <c r="K10"/>
  <c r="L10"/>
  <c r="M10"/>
  <c r="N10"/>
  <c r="E30"/>
  <c r="H30"/>
  <c r="K30"/>
  <c r="L30"/>
  <c r="D10"/>
  <c r="D30"/>
  <c r="D22"/>
  <c r="G17"/>
  <c r="H17"/>
  <c r="I17"/>
  <c r="J17"/>
  <c r="K17"/>
  <c r="L17"/>
  <c r="M17"/>
  <c r="N17"/>
  <c r="D17"/>
  <c r="E18"/>
  <c r="E17" s="1"/>
  <c r="F18"/>
  <c r="F17" s="1"/>
  <c r="H18"/>
  <c r="I18"/>
  <c r="K18"/>
  <c r="L18"/>
  <c r="D20"/>
  <c r="D25"/>
  <c r="D27"/>
  <c r="D15"/>
  <c r="E11"/>
  <c r="E12"/>
  <c r="E13"/>
  <c r="E14"/>
  <c r="E21"/>
  <c r="E26"/>
  <c r="E25" s="1"/>
  <c r="E28"/>
  <c r="E27" s="1"/>
  <c r="E16"/>
  <c r="E24"/>
  <c r="F11"/>
  <c r="F12"/>
  <c r="F13"/>
  <c r="F14"/>
  <c r="F21"/>
  <c r="F26"/>
  <c r="F25" s="1"/>
  <c r="F28"/>
  <c r="F27" s="1"/>
  <c r="F16"/>
  <c r="F24"/>
  <c r="H11"/>
  <c r="I11"/>
  <c r="G26"/>
  <c r="G25" s="1"/>
  <c r="H28"/>
  <c r="H27" s="1"/>
  <c r="H26"/>
  <c r="H25" s="1"/>
  <c r="H16"/>
  <c r="I28"/>
  <c r="I16"/>
  <c r="I26"/>
  <c r="I25" s="1"/>
  <c r="K11"/>
  <c r="L11"/>
  <c r="J26"/>
  <c r="J25" s="1"/>
  <c r="K28"/>
  <c r="K27" s="1"/>
  <c r="L28"/>
  <c r="L27" s="1"/>
  <c r="K16"/>
  <c r="L16"/>
  <c r="K26"/>
  <c r="K25" s="1"/>
  <c r="L26"/>
  <c r="L25" s="1"/>
  <c r="N25"/>
  <c r="N27"/>
  <c r="M25"/>
  <c r="M27"/>
  <c r="H12"/>
  <c r="I12"/>
  <c r="K12"/>
  <c r="L12"/>
  <c r="H13"/>
  <c r="I13"/>
  <c r="K13"/>
  <c r="L13"/>
  <c r="H14"/>
  <c r="I14"/>
  <c r="K14"/>
  <c r="L14"/>
  <c r="N30" l="1"/>
  <c r="J30"/>
  <c r="F30"/>
  <c r="M30"/>
  <c r="G18"/>
  <c r="J14"/>
  <c r="J13"/>
  <c r="G16"/>
  <c r="G14"/>
  <c r="G12"/>
  <c r="G28"/>
  <c r="G27" s="1"/>
  <c r="I27"/>
  <c r="G13"/>
  <c r="J28"/>
  <c r="J27" s="1"/>
  <c r="J11"/>
  <c r="J12"/>
  <c r="G11"/>
  <c r="J16"/>
  <c r="J18"/>
</calcChain>
</file>

<file path=xl/sharedStrings.xml><?xml version="1.0" encoding="utf-8"?>
<sst xmlns="http://schemas.openxmlformats.org/spreadsheetml/2006/main" count="67" uniqueCount="64">
  <si>
    <t>№ строки</t>
  </si>
  <si>
    <t>5</t>
  </si>
  <si>
    <t>0113</t>
  </si>
  <si>
    <t>0503</t>
  </si>
  <si>
    <t>0409</t>
  </si>
  <si>
    <t>1001</t>
  </si>
  <si>
    <t>0801</t>
  </si>
  <si>
    <t>0104</t>
  </si>
  <si>
    <t>0102</t>
  </si>
  <si>
    <t>0203</t>
  </si>
  <si>
    <t>0111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</si>
  <si>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</si>
  <si>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</si>
  <si>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</si>
  <si>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</si>
  <si>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</si>
  <si>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</si>
  <si>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</si>
  <si>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</si>
  <si>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</si>
  <si>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</si>
  <si>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</si>
  <si>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</si>
  <si>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</si>
  <si>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</si>
  <si>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</si>
  <si>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</si>
  <si>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</si>
  <si>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Благоустройство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</si>
  <si>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</si>
  <si>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</si>
  <si>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</si>
  <si>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</si>
  <si>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</si>
  <si>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</si>
  <si>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Наименование показателя бюджетной классификации</t>
  </si>
  <si>
    <t>в том числе</t>
  </si>
  <si>
    <t>Бюджетная роспись с учетом изменений</t>
  </si>
  <si>
    <t>Исполнено</t>
  </si>
  <si>
    <t>процент исполнения</t>
  </si>
  <si>
    <t>Сумма              на 2014 год  (тыс.руб.)</t>
  </si>
  <si>
    <t>Безвозмездные ассигнования</t>
  </si>
  <si>
    <t>Местный бюджет</t>
  </si>
  <si>
    <t>Безвоз-мездные ассигнования</t>
  </si>
  <si>
    <t>ВСЕГО РАСХОДОВ</t>
  </si>
  <si>
    <t>(тыс.рублей)</t>
  </si>
  <si>
    <t>Раздел- подраздел</t>
  </si>
  <si>
    <t>Условно утвержденные расходы</t>
  </si>
  <si>
    <t>1</t>
  </si>
  <si>
    <t>2</t>
  </si>
  <si>
    <t>3</t>
  </si>
  <si>
    <t>4</t>
  </si>
  <si>
    <t>Распределение бюджетных ассигнований по разделам и подразделам бюджетной классификации расходов  бюджетов Российской Федерации</t>
  </si>
  <si>
    <t>к  проекту  решения Усть-Питского сельского совета</t>
  </si>
  <si>
    <t xml:space="preserve">депутатов от                          № </t>
  </si>
  <si>
    <t>Обеспечение первичных мер пожарной безопасности</t>
  </si>
  <si>
    <t>0310</t>
  </si>
  <si>
    <t>Приложение № 4</t>
  </si>
  <si>
    <t xml:space="preserve"> на 2024 год и плановый период 2025-2026 годов</t>
  </si>
  <si>
    <t xml:space="preserve">       Сумма          на 2024 год</t>
  </si>
  <si>
    <t xml:space="preserve">      Сумма          на 2025 год</t>
  </si>
  <si>
    <t xml:space="preserve">     Сумма          на 2026 год</t>
  </si>
  <si>
    <t>0502</t>
  </si>
  <si>
    <t>коммунальное хозяйство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</si>
</sst>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  <font>
      <sz val="10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7.5"/>
      <name val="Arial Cyr"/>
      <charset val="204"/>
    </font>
    <font>
      <sz val="7.5"/>
      <name val="Times New Roman Cyr"/>
      <charset val="204"/>
    </font>
    <font>
      <b/>
      <sz val="8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2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0" fontId="4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6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vertical="center" wrapText="1"/>
    </xf>
    <xf numFmtId="4" fontId="7" fillId="0" borderId="0" xfId="0" applyNumberFormat="1" applyFont="1" applyFill="1" applyAlignment="1">
      <alignment horizontal="center" wrapText="1"/>
    </xf>
    <xf numFmtId="4" fontId="15" fillId="0" borderId="0" xfId="0" applyNumberFormat="1" applyFont="1" applyFill="1" applyAlignment="1">
      <alignment horizontal="center" wrapText="1"/>
    </xf>
    <xf numFmtId="4" fontId="16" fillId="0" borderId="0" xfId="0" applyNumberFormat="1" applyFont="1" applyFill="1" applyAlignment="1">
      <alignment horizontal="center" wrapText="1"/>
    </xf>
    <xf numFmtId="4" fontId="17" fillId="0" borderId="0" xfId="0" applyNumberFormat="1" applyFont="1" applyFill="1" applyAlignment="1">
      <alignment horizontal="center" wrapText="1"/>
    </xf>
    <xf numFmtId="4" fontId="1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19" fillId="0" borderId="0" xfId="0" applyFont="1"/>
    <xf numFmtId="164" fontId="6" fillId="2" borderId="1" xfId="0" applyNumberFormat="1" applyFont="1" applyFill="1" applyBorder="1" applyAlignment="1">
      <alignment horizontal="right" wrapText="1"/>
    </xf>
    <xf numFmtId="4" fontId="6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0" fontId="10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textRotation="9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5DE~1\AppData\Local\Temp\Rar$DI05.733\3.%20&#1087;&#1088;&#1080;&#1083;&#1086;&#1078;&#1077;&#1085;&#1080;&#1077;%203-6%20&#1082;%20&#1088;&#1077;&#1096;&#1077;&#1085;&#1080;&#110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"/>
      <sheetName val="приложение 4"/>
      <sheetName val="приложение 5"/>
      <sheetName val="приложение 6"/>
    </sheetNames>
    <sheetDataSet>
      <sheetData sheetId="0" refreshError="1">
        <row r="12">
          <cell r="H12">
            <v>4.8000000000000007</v>
          </cell>
          <cell r="I12">
            <v>33001.299999999996</v>
          </cell>
        </row>
        <row r="23">
          <cell r="H23">
            <v>23629</v>
          </cell>
          <cell r="I23">
            <v>34413.599999999999</v>
          </cell>
        </row>
        <row r="103">
          <cell r="H103">
            <v>512.70000000000005</v>
          </cell>
          <cell r="I103">
            <v>15743.500000000002</v>
          </cell>
        </row>
        <row r="165">
          <cell r="H165">
            <v>14983.9</v>
          </cell>
          <cell r="I165">
            <v>0</v>
          </cell>
        </row>
        <row r="262">
          <cell r="H262">
            <v>24038</v>
          </cell>
          <cell r="I262">
            <v>0</v>
          </cell>
        </row>
        <row r="375">
          <cell r="H375">
            <v>1708.5</v>
          </cell>
          <cell r="I375">
            <v>15766.400000000001</v>
          </cell>
        </row>
        <row r="540">
          <cell r="H540">
            <v>0</v>
          </cell>
          <cell r="I540">
            <v>1070.4000000000001</v>
          </cell>
        </row>
        <row r="558">
          <cell r="H558">
            <v>58.7</v>
          </cell>
          <cell r="I558">
            <v>0.1</v>
          </cell>
        </row>
        <row r="579">
          <cell r="H579">
            <v>0</v>
          </cell>
          <cell r="I579">
            <v>2600</v>
          </cell>
        </row>
        <row r="583">
          <cell r="H583">
            <v>2726.3999999999996</v>
          </cell>
          <cell r="I583">
            <v>200.10000000000016</v>
          </cell>
        </row>
        <row r="611">
          <cell r="H611">
            <v>2476.9</v>
          </cell>
          <cell r="I611">
            <v>0</v>
          </cell>
        </row>
        <row r="616">
          <cell r="H616">
            <v>0</v>
          </cell>
          <cell r="I616">
            <v>137.30000000000001</v>
          </cell>
        </row>
        <row r="641">
          <cell r="H641">
            <v>13642.8</v>
          </cell>
          <cell r="I641">
            <v>0</v>
          </cell>
        </row>
        <row r="666">
          <cell r="H666">
            <v>3830.6</v>
          </cell>
          <cell r="I666">
            <v>0</v>
          </cell>
        </row>
        <row r="681">
          <cell r="H681">
            <v>5287.6</v>
          </cell>
          <cell r="I681">
            <v>0</v>
          </cell>
        </row>
        <row r="776">
          <cell r="H776">
            <v>58.7</v>
          </cell>
          <cell r="I776">
            <v>0.1</v>
          </cell>
        </row>
        <row r="787">
          <cell r="H787">
            <v>0</v>
          </cell>
          <cell r="I787">
            <v>1309.6999999999998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6"/>
  <sheetViews>
    <sheetView tabSelected="1" topLeftCell="A9" workbookViewId="0">
      <selection activeCell="N13" sqref="N13"/>
    </sheetView>
  </sheetViews>
  <sheetFormatPr defaultColWidth="9.140625" defaultRowHeight="15"/>
  <cols>
    <col min="1" max="1" width="4.140625" style="1" customWidth="1"/>
    <col min="2" max="2" width="48.140625" style="2" customWidth="1"/>
    <col min="3" max="3" width="7.5703125" style="8" customWidth="1"/>
    <col min="4" max="4" width="10.7109375" style="4" customWidth="1"/>
    <col min="5" max="6" width="10.7109375" style="5" hidden="1" customWidth="1"/>
    <col min="7" max="12" width="10.7109375" style="4" hidden="1" customWidth="1"/>
    <col min="13" max="13" width="13.140625" style="4" customWidth="1"/>
    <col min="14" max="14" width="18.28515625" style="4" customWidth="1"/>
    <col min="15" max="15" width="5.5703125" style="6" customWidth="1"/>
    <col min="16" max="16" width="12.28515625" customWidth="1"/>
    <col min="17" max="23" width="10.7109375" hidden="1" customWidth="1"/>
    <col min="24" max="24" width="1.7109375" hidden="1" customWidth="1"/>
    <col min="25" max="25" width="12.7109375" customWidth="1"/>
    <col min="26" max="26" width="13.28515625" customWidth="1"/>
    <col min="27" max="37" width="8.85546875" customWidth="1"/>
    <col min="38" max="16384" width="9.140625" style="6"/>
  </cols>
  <sheetData>
    <row r="1" spans="1:37">
      <c r="M1" s="36" t="s">
        <v>57</v>
      </c>
      <c r="N1" s="36"/>
    </row>
    <row r="2" spans="1:37" ht="30" customHeight="1">
      <c r="C2" s="3"/>
      <c r="D2" s="36" t="s">
        <v>53</v>
      </c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37" ht="16.899999999999999" customHeight="1">
      <c r="C3" s="7"/>
      <c r="D3" s="39" t="s">
        <v>54</v>
      </c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37" ht="41.25" customHeight="1">
      <c r="A4" s="38" t="s">
        <v>52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ht="17.25" customHeight="1">
      <c r="A5" s="38" t="s">
        <v>58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37">
      <c r="N6" s="30" t="s">
        <v>45</v>
      </c>
    </row>
    <row r="7" spans="1:37" ht="12.75" customHeight="1">
      <c r="A7" s="47" t="s">
        <v>0</v>
      </c>
      <c r="B7" s="48" t="s">
        <v>35</v>
      </c>
      <c r="C7" s="50" t="s">
        <v>46</v>
      </c>
      <c r="D7" s="41" t="s">
        <v>59</v>
      </c>
      <c r="E7" s="44" t="s">
        <v>36</v>
      </c>
      <c r="F7" s="44"/>
      <c r="G7" s="45" t="s">
        <v>37</v>
      </c>
      <c r="H7" s="45" t="s">
        <v>38</v>
      </c>
      <c r="I7" s="45" t="s">
        <v>39</v>
      </c>
      <c r="J7" s="43" t="s">
        <v>40</v>
      </c>
      <c r="K7" s="45" t="s">
        <v>36</v>
      </c>
      <c r="L7" s="45"/>
      <c r="M7" s="41" t="s">
        <v>60</v>
      </c>
      <c r="N7" s="41" t="s">
        <v>61</v>
      </c>
    </row>
    <row r="8" spans="1:37" ht="37.5" customHeight="1">
      <c r="A8" s="47"/>
      <c r="B8" s="49"/>
      <c r="C8" s="51"/>
      <c r="D8" s="42"/>
      <c r="E8" s="10" t="s">
        <v>41</v>
      </c>
      <c r="F8" s="10" t="s">
        <v>42</v>
      </c>
      <c r="G8" s="45"/>
      <c r="H8" s="45"/>
      <c r="I8" s="45"/>
      <c r="J8" s="43"/>
      <c r="K8" s="9" t="s">
        <v>43</v>
      </c>
      <c r="L8" s="9" t="s">
        <v>42</v>
      </c>
      <c r="M8" s="42"/>
      <c r="N8" s="42"/>
    </row>
    <row r="9" spans="1:37" s="16" customFormat="1">
      <c r="A9" s="11"/>
      <c r="B9" s="12" t="s">
        <v>48</v>
      </c>
      <c r="C9" s="13" t="s">
        <v>49</v>
      </c>
      <c r="D9" s="12" t="s">
        <v>50</v>
      </c>
      <c r="E9" s="14">
        <v>5</v>
      </c>
      <c r="F9" s="14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5" t="s">
        <v>51</v>
      </c>
      <c r="N9" s="15" t="s">
        <v>1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>
      <c r="A10" s="17">
        <v>1</v>
      </c>
      <c r="B10" s="18" t="s">
        <v>11</v>
      </c>
      <c r="C10" s="19" t="s">
        <v>12</v>
      </c>
      <c r="D10" s="31">
        <f>D11+D12+D13+D14</f>
        <v>6897.1</v>
      </c>
      <c r="E10" s="31">
        <f t="shared" ref="E10:N10" si="0">E11+E12+E13+E14</f>
        <v>26477.600000000002</v>
      </c>
      <c r="F10" s="31">
        <f t="shared" si="0"/>
        <v>71285.599999999991</v>
      </c>
      <c r="G10" s="31" t="e">
        <f t="shared" si="0"/>
        <v>#REF!</v>
      </c>
      <c r="H10" s="31" t="e">
        <f t="shared" si="0"/>
        <v>#REF!</v>
      </c>
      <c r="I10" s="31" t="e">
        <f t="shared" si="0"/>
        <v>#REF!</v>
      </c>
      <c r="J10" s="31" t="e">
        <f t="shared" si="0"/>
        <v>#REF!</v>
      </c>
      <c r="K10" s="31" t="e">
        <f t="shared" si="0"/>
        <v>#REF!</v>
      </c>
      <c r="L10" s="31" t="e">
        <f t="shared" si="0"/>
        <v>#REF!</v>
      </c>
      <c r="M10" s="31">
        <f t="shared" si="0"/>
        <v>7201.2</v>
      </c>
      <c r="N10" s="31">
        <f t="shared" si="0"/>
        <v>7211</v>
      </c>
      <c r="O10" s="20"/>
    </row>
    <row r="11" spans="1:37" ht="27" customHeight="1">
      <c r="A11" s="17">
        <v>2</v>
      </c>
      <c r="B11" s="18" t="s">
        <v>13</v>
      </c>
      <c r="C11" s="21" t="s">
        <v>8</v>
      </c>
      <c r="D11" s="31">
        <v>1221</v>
      </c>
      <c r="E11" s="32">
        <f>'[1]приложение 3'!H540</f>
        <v>0</v>
      </c>
      <c r="F11" s="32">
        <f>'[1]приложение 3'!I540</f>
        <v>1070.4000000000001</v>
      </c>
      <c r="G11" s="31" t="e">
        <f>H11+I11</f>
        <v>#REF!</v>
      </c>
      <c r="H11" s="31" t="e">
        <f>'[1]приложение 3'!#REF!</f>
        <v>#REF!</v>
      </c>
      <c r="I11" s="31" t="e">
        <f>'[1]приложение 3'!#REF!</f>
        <v>#REF!</v>
      </c>
      <c r="J11" s="31" t="e">
        <f>K11+L11</f>
        <v>#REF!</v>
      </c>
      <c r="K11" s="31" t="e">
        <f>'[1]приложение 3'!#REF!</f>
        <v>#REF!</v>
      </c>
      <c r="L11" s="31" t="e">
        <f>'[1]приложение 3'!#REF!</f>
        <v>#REF!</v>
      </c>
      <c r="M11" s="31">
        <v>1221</v>
      </c>
      <c r="N11" s="31">
        <v>1221</v>
      </c>
      <c r="O11" s="20"/>
    </row>
    <row r="12" spans="1:37" ht="51">
      <c r="A12" s="17">
        <v>3</v>
      </c>
      <c r="B12" s="18" t="s">
        <v>14</v>
      </c>
      <c r="C12" s="21" t="s">
        <v>7</v>
      </c>
      <c r="D12" s="31">
        <v>5624.1</v>
      </c>
      <c r="E12" s="32">
        <f>'[1]приложение 3'!H12</f>
        <v>4.8000000000000007</v>
      </c>
      <c r="F12" s="32">
        <f>'[1]приложение 3'!I12</f>
        <v>33001.299999999996</v>
      </c>
      <c r="G12" s="31" t="e">
        <f>H12+I12</f>
        <v>#REF!</v>
      </c>
      <c r="H12" s="31" t="e">
        <f>'[1]приложение 3'!#REF!</f>
        <v>#REF!</v>
      </c>
      <c r="I12" s="31" t="e">
        <f>'[1]приложение 3'!#REF!</f>
        <v>#REF!</v>
      </c>
      <c r="J12" s="31" t="e">
        <f>K12+L12</f>
        <v>#REF!</v>
      </c>
      <c r="K12" s="31" t="e">
        <f>'[1]приложение 3'!#REF!</f>
        <v>#REF!</v>
      </c>
      <c r="L12" s="31" t="e">
        <f>'[1]приложение 3'!#REF!</f>
        <v>#REF!</v>
      </c>
      <c r="M12" s="31">
        <v>5928.7</v>
      </c>
      <c r="N12" s="31">
        <v>5938.5</v>
      </c>
      <c r="O12" s="20"/>
    </row>
    <row r="13" spans="1:37">
      <c r="A13" s="17">
        <v>5</v>
      </c>
      <c r="B13" s="18" t="s">
        <v>15</v>
      </c>
      <c r="C13" s="21" t="s">
        <v>10</v>
      </c>
      <c r="D13" s="31">
        <v>1</v>
      </c>
      <c r="E13" s="32">
        <f>'[1]приложение 3'!H579</f>
        <v>0</v>
      </c>
      <c r="F13" s="32">
        <f>'[1]приложение 3'!I579</f>
        <v>2600</v>
      </c>
      <c r="G13" s="31" t="e">
        <f>H13+I13</f>
        <v>#REF!</v>
      </c>
      <c r="H13" s="31" t="e">
        <f>'[1]приложение 3'!#REF!</f>
        <v>#REF!</v>
      </c>
      <c r="I13" s="31" t="e">
        <f>'[1]приложение 3'!#REF!</f>
        <v>#REF!</v>
      </c>
      <c r="J13" s="31" t="e">
        <f>K13+L13</f>
        <v>#REF!</v>
      </c>
      <c r="K13" s="31" t="e">
        <f>'[1]приложение 3'!#REF!</f>
        <v>#REF!</v>
      </c>
      <c r="L13" s="31" t="e">
        <f>'[1]приложение 3'!#REF!</f>
        <v>#REF!</v>
      </c>
      <c r="M13" s="31">
        <v>1</v>
      </c>
      <c r="N13" s="31">
        <v>1</v>
      </c>
      <c r="O13" s="20"/>
    </row>
    <row r="14" spans="1:37">
      <c r="A14" s="17">
        <v>6</v>
      </c>
      <c r="B14" s="18" t="s">
        <v>16</v>
      </c>
      <c r="C14" s="21" t="s">
        <v>2</v>
      </c>
      <c r="D14" s="31">
        <v>51</v>
      </c>
      <c r="E14" s="32">
        <f>'[1]приложение 3'!H23+'[1]приложение 3'!H583+'[1]приложение 3'!H558+'[1]приложение 3'!H776</f>
        <v>26472.800000000003</v>
      </c>
      <c r="F14" s="32">
        <f>'[1]приложение 3'!I23+'[1]приложение 3'!I583+'[1]приложение 3'!I558+'[1]приложение 3'!I776</f>
        <v>34613.899999999994</v>
      </c>
      <c r="G14" s="31" t="e">
        <f>H14+I14</f>
        <v>#REF!</v>
      </c>
      <c r="H14" s="31" t="e">
        <f>'[1]приложение 3'!#REF!+'[1]приложение 3'!#REF!</f>
        <v>#REF!</v>
      </c>
      <c r="I14" s="31" t="e">
        <f>'[1]приложение 3'!#REF!+'[1]приложение 3'!#REF!</f>
        <v>#REF!</v>
      </c>
      <c r="J14" s="31" t="e">
        <f>K14+L14</f>
        <v>#REF!</v>
      </c>
      <c r="K14" s="31" t="e">
        <f>'[1]приложение 3'!#REF!+'[1]приложение 3'!#REF!</f>
        <v>#REF!</v>
      </c>
      <c r="L14" s="31" t="e">
        <f>'[1]приложение 3'!#REF!+'[1]приложение 3'!#REF!</f>
        <v>#REF!</v>
      </c>
      <c r="M14" s="31">
        <v>50.5</v>
      </c>
      <c r="N14" s="31">
        <v>50.5</v>
      </c>
      <c r="O14" s="20"/>
    </row>
    <row r="15" spans="1:37">
      <c r="A15" s="17">
        <v>7</v>
      </c>
      <c r="B15" s="18" t="s">
        <v>17</v>
      </c>
      <c r="C15" s="21" t="s">
        <v>18</v>
      </c>
      <c r="D15" s="31">
        <f t="shared" ref="D15:N15" si="1">D16</f>
        <v>90.6</v>
      </c>
      <c r="E15" s="31">
        <f t="shared" si="1"/>
        <v>2476.9</v>
      </c>
      <c r="F15" s="31">
        <f t="shared" si="1"/>
        <v>0</v>
      </c>
      <c r="G15" s="31" t="e">
        <f t="shared" si="1"/>
        <v>#REF!</v>
      </c>
      <c r="H15" s="31" t="e">
        <f t="shared" si="1"/>
        <v>#REF!</v>
      </c>
      <c r="I15" s="31" t="e">
        <f t="shared" si="1"/>
        <v>#REF!</v>
      </c>
      <c r="J15" s="31" t="e">
        <f t="shared" si="1"/>
        <v>#REF!</v>
      </c>
      <c r="K15" s="31" t="e">
        <f t="shared" si="1"/>
        <v>#REF!</v>
      </c>
      <c r="L15" s="31" t="e">
        <f t="shared" si="1"/>
        <v>#REF!</v>
      </c>
      <c r="M15" s="31">
        <f t="shared" si="1"/>
        <v>94.4</v>
      </c>
      <c r="N15" s="31">
        <f t="shared" si="1"/>
        <v>0</v>
      </c>
      <c r="O15" s="20"/>
    </row>
    <row r="16" spans="1:37">
      <c r="A16" s="17">
        <v>8</v>
      </c>
      <c r="B16" s="18" t="s">
        <v>19</v>
      </c>
      <c r="C16" s="21" t="s">
        <v>9</v>
      </c>
      <c r="D16" s="31">
        <v>90.6</v>
      </c>
      <c r="E16" s="32">
        <f>'[1]приложение 3'!H611</f>
        <v>2476.9</v>
      </c>
      <c r="F16" s="32">
        <f>'[1]приложение 3'!I611</f>
        <v>0</v>
      </c>
      <c r="G16" s="31" t="e">
        <f>H16+I16</f>
        <v>#REF!</v>
      </c>
      <c r="H16" s="31" t="e">
        <f>'[1]приложение 3'!#REF!</f>
        <v>#REF!</v>
      </c>
      <c r="I16" s="31" t="e">
        <f>'[1]приложение 3'!#REF!</f>
        <v>#REF!</v>
      </c>
      <c r="J16" s="31" t="e">
        <f>K16+L16</f>
        <v>#REF!</v>
      </c>
      <c r="K16" s="31" t="e">
        <f>'[1]приложение 3'!#REF!</f>
        <v>#REF!</v>
      </c>
      <c r="L16" s="31" t="e">
        <f>'[1]приложение 3'!#REF!</f>
        <v>#REF!</v>
      </c>
      <c r="M16" s="31">
        <v>94.4</v>
      </c>
      <c r="N16" s="31">
        <v>0</v>
      </c>
      <c r="O16" s="20"/>
    </row>
    <row r="17" spans="1:25" ht="26.25">
      <c r="A17" s="17">
        <v>9</v>
      </c>
      <c r="B17" s="22" t="s">
        <v>20</v>
      </c>
      <c r="C17" s="19" t="s">
        <v>21</v>
      </c>
      <c r="D17" s="31">
        <f>D18+D19</f>
        <v>2</v>
      </c>
      <c r="E17" s="31">
        <f t="shared" ref="E17:N17" si="2">E18+E19</f>
        <v>512.70000000000005</v>
      </c>
      <c r="F17" s="31">
        <f t="shared" si="2"/>
        <v>15880.800000000001</v>
      </c>
      <c r="G17" s="31" t="e">
        <f t="shared" si="2"/>
        <v>#REF!</v>
      </c>
      <c r="H17" s="31" t="e">
        <f t="shared" si="2"/>
        <v>#REF!</v>
      </c>
      <c r="I17" s="31" t="e">
        <f t="shared" si="2"/>
        <v>#REF!</v>
      </c>
      <c r="J17" s="31" t="e">
        <f t="shared" si="2"/>
        <v>#REF!</v>
      </c>
      <c r="K17" s="31" t="e">
        <f t="shared" si="2"/>
        <v>#REF!</v>
      </c>
      <c r="L17" s="31" t="e">
        <f t="shared" si="2"/>
        <v>#REF!</v>
      </c>
      <c r="M17" s="31">
        <f t="shared" si="2"/>
        <v>2</v>
      </c>
      <c r="N17" s="31">
        <f t="shared" si="2"/>
        <v>2</v>
      </c>
      <c r="O17" s="20"/>
      <c r="Y17" s="34"/>
    </row>
    <row r="18" spans="1:25" ht="38.25">
      <c r="A18" s="17">
        <v>10</v>
      </c>
      <c r="B18" s="18" t="s">
        <v>22</v>
      </c>
      <c r="C18" s="21" t="s">
        <v>56</v>
      </c>
      <c r="D18" s="31">
        <v>1</v>
      </c>
      <c r="E18" s="32">
        <f>'[1]приложение 3'!H103+'[1]приложение 3'!H616</f>
        <v>512.70000000000005</v>
      </c>
      <c r="F18" s="32">
        <f>'[1]приложение 3'!I103+'[1]приложение 3'!I616</f>
        <v>15880.800000000001</v>
      </c>
      <c r="G18" s="31" t="e">
        <f>H18+I18</f>
        <v>#REF!</v>
      </c>
      <c r="H18" s="31" t="e">
        <f>'[1]приложение 3'!#REF!+'[1]приложение 3'!#REF!</f>
        <v>#REF!</v>
      </c>
      <c r="I18" s="31" t="e">
        <f>'[1]приложение 3'!#REF!+'[1]приложение 3'!#REF!</f>
        <v>#REF!</v>
      </c>
      <c r="J18" s="31" t="e">
        <f>K18+L18</f>
        <v>#REF!</v>
      </c>
      <c r="K18" s="31" t="e">
        <f>'[1]приложение 3'!#REF!+'[1]приложение 3'!#REF!</f>
        <v>#REF!</v>
      </c>
      <c r="L18" s="31" t="e">
        <f>'[1]приложение 3'!#REF!+'[1]приложение 3'!#REF!</f>
        <v>#REF!</v>
      </c>
      <c r="M18" s="31">
        <v>1</v>
      </c>
      <c r="N18" s="31">
        <v>1</v>
      </c>
      <c r="O18" s="20"/>
    </row>
    <row r="19" spans="1:25" ht="25.5">
      <c r="A19" s="17"/>
      <c r="B19" s="18" t="s">
        <v>55</v>
      </c>
      <c r="C19" s="21" t="s">
        <v>56</v>
      </c>
      <c r="D19" s="31">
        <v>1</v>
      </c>
      <c r="E19" s="32"/>
      <c r="F19" s="32"/>
      <c r="G19" s="31"/>
      <c r="H19" s="31"/>
      <c r="I19" s="31"/>
      <c r="J19" s="31"/>
      <c r="K19" s="31"/>
      <c r="L19" s="31"/>
      <c r="M19" s="31">
        <v>1</v>
      </c>
      <c r="N19" s="31">
        <v>1</v>
      </c>
      <c r="O19" s="20"/>
    </row>
    <row r="20" spans="1:25">
      <c r="A20" s="17">
        <v>11</v>
      </c>
      <c r="B20" s="22" t="s">
        <v>23</v>
      </c>
      <c r="C20" s="19" t="s">
        <v>24</v>
      </c>
      <c r="D20" s="31">
        <f>SUM(D21:D21)</f>
        <v>365.5</v>
      </c>
      <c r="E20" s="31">
        <f t="shared" ref="E20:N20" si="3">SUM(E21:E21)</f>
        <v>28626.699999999997</v>
      </c>
      <c r="F20" s="31">
        <f t="shared" si="3"/>
        <v>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0</v>
      </c>
      <c r="K20" s="31">
        <f t="shared" si="3"/>
        <v>0</v>
      </c>
      <c r="L20" s="31">
        <f t="shared" si="3"/>
        <v>0</v>
      </c>
      <c r="M20" s="31">
        <f t="shared" si="3"/>
        <v>350.9</v>
      </c>
      <c r="N20" s="31">
        <f t="shared" si="3"/>
        <v>354.3</v>
      </c>
      <c r="O20" s="20"/>
    </row>
    <row r="21" spans="1:25">
      <c r="A21" s="17">
        <v>12</v>
      </c>
      <c r="B21" s="22" t="s">
        <v>25</v>
      </c>
      <c r="C21" s="19" t="s">
        <v>4</v>
      </c>
      <c r="D21" s="31">
        <v>365.5</v>
      </c>
      <c r="E21" s="32">
        <f>'[1]приложение 3'!H641+'[1]приложение 3'!H165</f>
        <v>28626.699999999997</v>
      </c>
      <c r="F21" s="32">
        <f>'[1]приложение 3'!I641+'[1]приложение 3'!I165</f>
        <v>0</v>
      </c>
      <c r="G21" s="31"/>
      <c r="H21" s="31"/>
      <c r="I21" s="31"/>
      <c r="J21" s="31"/>
      <c r="K21" s="31"/>
      <c r="L21" s="31"/>
      <c r="M21" s="31">
        <v>350.9</v>
      </c>
      <c r="N21" s="31">
        <v>354.3</v>
      </c>
      <c r="O21" s="20"/>
    </row>
    <row r="22" spans="1:25">
      <c r="A22" s="17">
        <v>13</v>
      </c>
      <c r="B22" s="18" t="s">
        <v>26</v>
      </c>
      <c r="C22" s="21" t="s">
        <v>27</v>
      </c>
      <c r="D22" s="31">
        <f>D24+D23</f>
        <v>666.6</v>
      </c>
      <c r="E22" s="31">
        <f t="shared" ref="E22:N22" si="4">E24+E23</f>
        <v>27868.6</v>
      </c>
      <c r="F22" s="31">
        <f t="shared" si="4"/>
        <v>0</v>
      </c>
      <c r="G22" s="31">
        <f t="shared" si="4"/>
        <v>0</v>
      </c>
      <c r="H22" s="31">
        <f t="shared" si="4"/>
        <v>0</v>
      </c>
      <c r="I22" s="31">
        <f t="shared" si="4"/>
        <v>0</v>
      </c>
      <c r="J22" s="31">
        <f t="shared" si="4"/>
        <v>0</v>
      </c>
      <c r="K22" s="31">
        <f t="shared" si="4"/>
        <v>0</v>
      </c>
      <c r="L22" s="31">
        <f t="shared" si="4"/>
        <v>0</v>
      </c>
      <c r="M22" s="31">
        <f t="shared" si="4"/>
        <v>651</v>
      </c>
      <c r="N22" s="31">
        <f t="shared" si="4"/>
        <v>651</v>
      </c>
      <c r="O22" s="20"/>
    </row>
    <row r="23" spans="1:25">
      <c r="A23" s="17"/>
      <c r="B23" s="18" t="s">
        <v>63</v>
      </c>
      <c r="C23" s="21" t="s">
        <v>62</v>
      </c>
      <c r="D23" s="31">
        <v>35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20"/>
    </row>
    <row r="24" spans="1:25">
      <c r="A24" s="17">
        <v>14</v>
      </c>
      <c r="B24" s="18" t="s">
        <v>28</v>
      </c>
      <c r="C24" s="21" t="s">
        <v>3</v>
      </c>
      <c r="D24" s="31">
        <v>631.6</v>
      </c>
      <c r="E24" s="32">
        <f>'[1]приложение 3'!H666+'[1]приложение 3'!H262</f>
        <v>27868.6</v>
      </c>
      <c r="F24" s="32">
        <f>'[1]приложение 3'!I666+'[1]приложение 3'!I262</f>
        <v>0</v>
      </c>
      <c r="G24" s="31"/>
      <c r="H24" s="31"/>
      <c r="I24" s="31"/>
      <c r="J24" s="31"/>
      <c r="K24" s="31"/>
      <c r="L24" s="31"/>
      <c r="M24" s="31">
        <v>651</v>
      </c>
      <c r="N24" s="31">
        <v>651</v>
      </c>
      <c r="O24" s="20"/>
    </row>
    <row r="25" spans="1:25">
      <c r="A25" s="17">
        <v>15</v>
      </c>
      <c r="B25" s="18" t="s">
        <v>29</v>
      </c>
      <c r="C25" s="21" t="s">
        <v>30</v>
      </c>
      <c r="D25" s="31">
        <f t="shared" ref="D25:N25" si="5">SUM(D26:D26)</f>
        <v>913.6</v>
      </c>
      <c r="E25" s="32">
        <f t="shared" si="5"/>
        <v>6996.1</v>
      </c>
      <c r="F25" s="32">
        <f t="shared" si="5"/>
        <v>15766.400000000001</v>
      </c>
      <c r="G25" s="31" t="e">
        <f t="shared" si="5"/>
        <v>#REF!</v>
      </c>
      <c r="H25" s="31" t="e">
        <f t="shared" si="5"/>
        <v>#REF!</v>
      </c>
      <c r="I25" s="31" t="e">
        <f t="shared" si="5"/>
        <v>#REF!</v>
      </c>
      <c r="J25" s="31" t="e">
        <f t="shared" si="5"/>
        <v>#REF!</v>
      </c>
      <c r="K25" s="31" t="e">
        <f t="shared" si="5"/>
        <v>#REF!</v>
      </c>
      <c r="L25" s="31" t="e">
        <f t="shared" si="5"/>
        <v>#REF!</v>
      </c>
      <c r="M25" s="31">
        <f t="shared" si="5"/>
        <v>0</v>
      </c>
      <c r="N25" s="31">
        <f t="shared" si="5"/>
        <v>0</v>
      </c>
      <c r="O25" s="20"/>
    </row>
    <row r="26" spans="1:25">
      <c r="A26" s="17">
        <v>16</v>
      </c>
      <c r="B26" s="18" t="s">
        <v>31</v>
      </c>
      <c r="C26" s="21" t="s">
        <v>6</v>
      </c>
      <c r="D26" s="31">
        <v>913.6</v>
      </c>
      <c r="E26" s="32">
        <f>'[1]приложение 3'!H375+'[1]приложение 3'!H681</f>
        <v>6996.1</v>
      </c>
      <c r="F26" s="32">
        <f>'[1]приложение 3'!I375+'[1]приложение 3'!I681</f>
        <v>15766.400000000001</v>
      </c>
      <c r="G26" s="32" t="e">
        <f>'[1]приложение 3'!#REF!+'[1]приложение 3'!#REF!</f>
        <v>#REF!</v>
      </c>
      <c r="H26" s="32" t="e">
        <f>'[1]приложение 3'!#REF!+'[1]приложение 3'!#REF!</f>
        <v>#REF!</v>
      </c>
      <c r="I26" s="32" t="e">
        <f>'[1]приложение 3'!#REF!+'[1]приложение 3'!#REF!</f>
        <v>#REF!</v>
      </c>
      <c r="J26" s="32" t="e">
        <f>'[1]приложение 3'!#REF!+'[1]приложение 3'!#REF!</f>
        <v>#REF!</v>
      </c>
      <c r="K26" s="32" t="e">
        <f>'[1]приложение 3'!#REF!+'[1]приложение 3'!#REF!</f>
        <v>#REF!</v>
      </c>
      <c r="L26" s="32" t="e">
        <f>'[1]приложение 3'!#REF!+'[1]приложение 3'!#REF!</f>
        <v>#REF!</v>
      </c>
      <c r="M26" s="31"/>
      <c r="N26" s="31"/>
      <c r="O26" s="20"/>
    </row>
    <row r="27" spans="1:25">
      <c r="A27" s="17">
        <v>17</v>
      </c>
      <c r="B27" s="22" t="s">
        <v>32</v>
      </c>
      <c r="C27" s="19" t="s">
        <v>33</v>
      </c>
      <c r="D27" s="31">
        <f t="shared" ref="D27:N27" si="6">SUM(D28:D28)</f>
        <v>78.900000000000006</v>
      </c>
      <c r="E27" s="32">
        <f t="shared" si="6"/>
        <v>0</v>
      </c>
      <c r="F27" s="32">
        <f t="shared" si="6"/>
        <v>1309.6999999999998</v>
      </c>
      <c r="G27" s="31" t="e">
        <f t="shared" si="6"/>
        <v>#REF!</v>
      </c>
      <c r="H27" s="31" t="e">
        <f t="shared" si="6"/>
        <v>#REF!</v>
      </c>
      <c r="I27" s="31" t="e">
        <f t="shared" si="6"/>
        <v>#REF!</v>
      </c>
      <c r="J27" s="31" t="e">
        <f t="shared" si="6"/>
        <v>#REF!</v>
      </c>
      <c r="K27" s="31" t="e">
        <f t="shared" si="6"/>
        <v>#REF!</v>
      </c>
      <c r="L27" s="31" t="e">
        <f t="shared" si="6"/>
        <v>#REF!</v>
      </c>
      <c r="M27" s="31">
        <f t="shared" si="6"/>
        <v>78.900000000000006</v>
      </c>
      <c r="N27" s="31">
        <f t="shared" si="6"/>
        <v>78.900000000000006</v>
      </c>
      <c r="O27" s="20"/>
    </row>
    <row r="28" spans="1:25">
      <c r="A28" s="17">
        <v>18</v>
      </c>
      <c r="B28" s="22" t="s">
        <v>34</v>
      </c>
      <c r="C28" s="19" t="s">
        <v>5</v>
      </c>
      <c r="D28" s="31">
        <v>78.900000000000006</v>
      </c>
      <c r="E28" s="32">
        <f>'[1]приложение 3'!H787</f>
        <v>0</v>
      </c>
      <c r="F28" s="32">
        <f>'[1]приложение 3'!I787</f>
        <v>1309.6999999999998</v>
      </c>
      <c r="G28" s="31" t="e">
        <f>H28+I28</f>
        <v>#REF!</v>
      </c>
      <c r="H28" s="31" t="e">
        <f>'[1]приложение 3'!#REF!</f>
        <v>#REF!</v>
      </c>
      <c r="I28" s="31" t="e">
        <f>'[1]приложение 3'!#REF!</f>
        <v>#REF!</v>
      </c>
      <c r="J28" s="31" t="e">
        <f>K28+L28</f>
        <v>#REF!</v>
      </c>
      <c r="K28" s="31" t="e">
        <f>'[1]приложение 3'!#REF!</f>
        <v>#REF!</v>
      </c>
      <c r="L28" s="31" t="e">
        <f>'[1]приложение 3'!#REF!</f>
        <v>#REF!</v>
      </c>
      <c r="M28" s="31">
        <v>78.900000000000006</v>
      </c>
      <c r="N28" s="31">
        <v>78.900000000000006</v>
      </c>
      <c r="O28" s="20"/>
    </row>
    <row r="29" spans="1:25">
      <c r="A29" s="17">
        <v>21</v>
      </c>
      <c r="B29" s="22" t="s">
        <v>47</v>
      </c>
      <c r="C29" s="19"/>
      <c r="D29" s="31"/>
      <c r="E29" s="32"/>
      <c r="F29" s="32"/>
      <c r="G29" s="31"/>
      <c r="H29" s="31"/>
      <c r="I29" s="31"/>
      <c r="J29" s="31"/>
      <c r="K29" s="31"/>
      <c r="L29" s="31"/>
      <c r="M29" s="35">
        <v>201.3</v>
      </c>
      <c r="N29" s="35">
        <v>403.2</v>
      </c>
      <c r="O29" s="20"/>
    </row>
    <row r="30" spans="1:25" ht="12.75" customHeight="1">
      <c r="A30" s="46" t="s">
        <v>44</v>
      </c>
      <c r="B30" s="46"/>
      <c r="C30" s="23"/>
      <c r="D30" s="33">
        <f>D10+D17+D20+D25+D27+D15+D22</f>
        <v>9014.3000000000011</v>
      </c>
      <c r="E30" s="33">
        <f t="shared" ref="E30:L30" si="7">E10+E17+E20+E25+E27+E15+E22</f>
        <v>92958.6</v>
      </c>
      <c r="F30" s="33">
        <f t="shared" si="7"/>
        <v>104242.49999999999</v>
      </c>
      <c r="G30" s="33" t="e">
        <f t="shared" si="7"/>
        <v>#REF!</v>
      </c>
      <c r="H30" s="33" t="e">
        <f t="shared" si="7"/>
        <v>#REF!</v>
      </c>
      <c r="I30" s="33" t="e">
        <f t="shared" si="7"/>
        <v>#REF!</v>
      </c>
      <c r="J30" s="33" t="e">
        <f t="shared" si="7"/>
        <v>#REF!</v>
      </c>
      <c r="K30" s="33" t="e">
        <f t="shared" si="7"/>
        <v>#REF!</v>
      </c>
      <c r="L30" s="33" t="e">
        <f t="shared" si="7"/>
        <v>#REF!</v>
      </c>
      <c r="M30" s="33">
        <f>M10+M17+M20+M25+M27+M15+M22+M29</f>
        <v>8579.6999999999971</v>
      </c>
      <c r="N30" s="33">
        <f>N10+N17+N20+N25+N27+N15+N22+N29</f>
        <v>8700.4000000000015</v>
      </c>
      <c r="O30" s="20"/>
    </row>
    <row r="31" spans="1:25">
      <c r="B31" s="24"/>
    </row>
    <row r="32" spans="1:25">
      <c r="B32" s="24"/>
      <c r="E32" s="4"/>
      <c r="F32" s="4"/>
      <c r="H32" s="25"/>
      <c r="I32" s="25"/>
      <c r="K32" s="25"/>
      <c r="L32" s="25"/>
    </row>
    <row r="33" spans="2:11">
      <c r="B33" s="24"/>
    </row>
    <row r="34" spans="2:11">
      <c r="B34" s="6"/>
      <c r="C34" s="1"/>
    </row>
    <row r="35" spans="2:11">
      <c r="B35" s="6"/>
      <c r="C35" s="1"/>
    </row>
    <row r="36" spans="2:11">
      <c r="B36" s="6"/>
      <c r="C36" s="1"/>
    </row>
    <row r="37" spans="2:11">
      <c r="B37" s="6"/>
      <c r="C37" s="1"/>
    </row>
    <row r="39" spans="2:11">
      <c r="D39" s="26"/>
      <c r="G39" s="26"/>
      <c r="H39" s="26"/>
      <c r="J39" s="26"/>
      <c r="K39" s="26"/>
    </row>
    <row r="40" spans="2:11">
      <c r="D40" s="26"/>
      <c r="G40" s="26"/>
      <c r="H40" s="26"/>
      <c r="J40" s="26"/>
      <c r="K40" s="26"/>
    </row>
    <row r="41" spans="2:11">
      <c r="D41" s="26"/>
      <c r="G41" s="26"/>
      <c r="H41" s="26"/>
      <c r="J41" s="26"/>
      <c r="K41" s="26"/>
    </row>
    <row r="42" spans="2:11">
      <c r="D42" s="26"/>
      <c r="E42" s="27"/>
      <c r="G42" s="26"/>
      <c r="H42" s="28"/>
      <c r="J42" s="26"/>
      <c r="K42" s="28"/>
    </row>
    <row r="43" spans="2:11">
      <c r="D43" s="26"/>
      <c r="G43" s="26"/>
      <c r="H43" s="29"/>
      <c r="J43" s="26"/>
      <c r="K43" s="29"/>
    </row>
    <row r="44" spans="2:11">
      <c r="D44" s="26"/>
      <c r="G44" s="26"/>
      <c r="H44" s="29"/>
      <c r="J44" s="26"/>
      <c r="K44" s="29"/>
    </row>
    <row r="45" spans="2:11">
      <c r="D45" s="26"/>
      <c r="G45" s="26"/>
      <c r="H45" s="29"/>
      <c r="J45" s="26"/>
      <c r="K45" s="29"/>
    </row>
    <row r="46" spans="2:11">
      <c r="D46" s="26"/>
      <c r="E46" s="27"/>
      <c r="G46" s="26"/>
      <c r="H46" s="28"/>
      <c r="J46" s="26"/>
      <c r="K46" s="28"/>
    </row>
  </sheetData>
  <mergeCells count="18">
    <mergeCell ref="D7:D8"/>
    <mergeCell ref="G7:G8"/>
    <mergeCell ref="I7:I8"/>
    <mergeCell ref="A30:B30"/>
    <mergeCell ref="A7:A8"/>
    <mergeCell ref="B7:B8"/>
    <mergeCell ref="C7:C8"/>
    <mergeCell ref="H7:H8"/>
    <mergeCell ref="N7:N8"/>
    <mergeCell ref="M7:M8"/>
    <mergeCell ref="J7:J8"/>
    <mergeCell ref="E7:F7"/>
    <mergeCell ref="K7:L7"/>
    <mergeCell ref="D2:N2"/>
    <mergeCell ref="A4:N4"/>
    <mergeCell ref="M1:N1"/>
    <mergeCell ref="D3:N3"/>
    <mergeCell ref="A5:N5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2018-03-16T02:44:42Z</cp:lastPrinted>
  <dcterms:created xsi:type="dcterms:W3CDTF">2006-09-16T00:00:00Z</dcterms:created>
  <dcterms:modified xsi:type="dcterms:W3CDTF">2023-11-08T03:38:11Z</dcterms:modified>
</cp:coreProperties>
</file>